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570" windowHeight="11760" activeTab="0"/>
  </bookViews>
  <sheets>
    <sheet name="инвестпроекты" sheetId="1" r:id="rId1"/>
  </sheets>
  <definedNames>
    <definedName name="_xlnm._FilterDatabase" localSheetId="0" hidden="1">'инвестпроекты'!$A$6:$L$26</definedName>
    <definedName name="_xlnm.Print_Titles" localSheetId="0">'инвестпроекты'!$5:$7</definedName>
    <definedName name="_xlnm.Print_Area" localSheetId="0">'инвестпроекты'!$A$1:$K$34</definedName>
  </definedNames>
  <calcPr fullCalcOnLoad="1"/>
</workbook>
</file>

<file path=xl/sharedStrings.xml><?xml version="1.0" encoding="utf-8"?>
<sst xmlns="http://schemas.openxmlformats.org/spreadsheetml/2006/main" count="44" uniqueCount="39">
  <si>
    <t>№ строки</t>
  </si>
  <si>
    <t>Всего</t>
  </si>
  <si>
    <t>Получатель 
бюджетных средств</t>
  </si>
  <si>
    <t>Направление 
расходования средств</t>
  </si>
  <si>
    <t>городской бюджет</t>
  </si>
  <si>
    <t>краевой бюджет</t>
  </si>
  <si>
    <t>в т.ч.</t>
  </si>
  <si>
    <t>2</t>
  </si>
  <si>
    <t>3</t>
  </si>
  <si>
    <t>4</t>
  </si>
  <si>
    <t>5</t>
  </si>
  <si>
    <t>6</t>
  </si>
  <si>
    <t>7</t>
  </si>
  <si>
    <t>8</t>
  </si>
  <si>
    <t>тыс. руб.</t>
  </si>
  <si>
    <t>федеральный бюджет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</si>
  <si>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</si>
  <si>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Разработка проектно - сметной документации с получением заключения государственной экспертизы на мероприятие по понижению уровня грунтовых вод в городе Минусинске в рамках подпрограммы "Жизнедеятельность города" муниципальной программы "Обеспечение жизнедеятельности территории"</t>
  </si>
  <si>
    <t>Е.В. Гейль</t>
  </si>
  <si>
    <t>Руководитель финансового управления администрации города Минусинска</t>
  </si>
  <si>
    <t>Администрация города</t>
  </si>
  <si>
    <t>Обеспечение мероприятий на строительство жилья, участие в долевом строительстве многоквартирных домов, приобретение жилых помещений, выплату возмещения собственникам жилых помещений за изымаемое жилое помещение для переселения граждан, проживающих в жилых домах муниципальных образований, признанных в установленном порядке аварийными и подлежащими сносу или реконструкции, а также на снос таких домов после расселения граждан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</si>
  <si>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Проведение строительного контроля на объектах капитального строительства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</si>
  <si>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Отдел спорта и молодежной политики администрации города Минусиснка</t>
  </si>
  <si>
    <t>Строительство и реконструкция (модернизация) объектов питьевого водоснабжения,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энергитической эффективности муниципального образования город Минусинск"</t>
  </si>
  <si>
    <t>Модернизация сетей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</si>
  <si>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Разработка проектно-сметной документации на строительство, капитальный ремонт и реконструкцию автомобильных дорог и искусственных дорожных сооружений,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</si>
  <si>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за счет средств краевого бюджета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</si>
  <si>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Расходы на реконструкцию стадиона "Электрон"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</si>
  <si>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Предусмотрено в бюджете на 2022 год</t>
  </si>
  <si>
    <t xml:space="preserve">Отчет об исполнении расходов в части предоставления средств на бюджетные инвестиции в 2022 году, </t>
  </si>
  <si>
    <t>Исполнитель: Черепанова Ю.П. 2-21-65</t>
  </si>
  <si>
    <t>на 1 июля 2022 года</t>
  </si>
  <si>
    <t>Исполнено на 01.07.2022 г.</t>
  </si>
  <si>
    <t>Строительство и (или) реконструкция объектов коммунальной инфраструктуры, находящихся в муниципальной собственности, используемых в сфере водоснабжения, водоотведения,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</si>
  <si>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</si>
  <si>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</si>
  <si>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Строительство (реконструкция) объектов размещения отходов в рамках подпрограммы "Охрана окружающей среды" муниципальной программы "Обеспечение жизнедеятельности территории"</t>
  </si>
  <si>
    <t>Реализация мероприятий по благоустройству территории города Минусинска, в рамках подпрограммы "Благоустройство муниципального образования город Минусинск", муниципальной программы "Благоустройство территории муниципального образования город Минусинск"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</si>
</sst>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0.0"/>
    <numFmt numFmtId="181" formatCode="0.000"/>
    <numFmt numFmtId="182" formatCode="_-* #,##0.0_р_._-;\-* #,##0.0_р_._-;_-* &quot;-&quot;??_р_._-;_-@_-"/>
    <numFmt numFmtId="183" formatCode="_-* #,##0.000_р_._-;\-* #,##0.000_р_._-;_-* &quot;-&quot;??_р_._-;_-@_-"/>
    <numFmt numFmtId="184" formatCode="_-* #,##0_р_._-;\-* #,##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#,##0.000000"/>
    <numFmt numFmtId="188" formatCode="#,##0.0000000"/>
    <numFmt numFmtId="189" formatCode="_-* #,##0.00000_р_._-;\-* #,##0.00000_р_._-;_-* &quot;-&quot;???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_-* #,##0.000000_р_._-;\-* #,##0.000000_р_._-;_-* &quot;-&quot;?????_р_._-;_-@_-"/>
    <numFmt numFmtId="193" formatCode="_-* #,##0.0000_р_._-;\-* #,##0.0000_р_._-;_-* &quot;-&quot;?????_р_._-;_-@_-"/>
    <numFmt numFmtId="194" formatCode="_-* #,##0.000_р_._-;\-* #,##0.000_р_._-;_-* &quot;-&quot;?????_р_._-;_-@_-"/>
    <numFmt numFmtId="195" formatCode="0.00000"/>
    <numFmt numFmtId="196" formatCode="_-* #,##0.0_р_._-;\-* #,##0.0_р_._-;_-* &quot;-&quot;?_р_._-;_-@_-"/>
    <numFmt numFmtId="197" formatCode="0.0000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_(* #,##0.00_);_(* \(#,##0.00\);_(* &quot;-&quot;??_);_(@_)"/>
    <numFmt numFmtId="201" formatCode="_(* #,##0_);_(* \(#,##0\);_(* &quot;-&quot;_);_(@_)"/>
    <numFmt numFmtId="202" formatCode="?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vertical="center"/>
    </xf>
    <xf numFmtId="0" fontId="2" fillId="0" borderId="0" xfId="56" applyFont="1" applyFill="1" applyAlignment="1" quotePrefix="1">
      <alignment wrapText="1"/>
      <protection/>
    </xf>
    <xf numFmtId="0" fontId="6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202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54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 shrinkToFit="1"/>
    </xf>
    <xf numFmtId="202" fontId="1" fillId="0" borderId="10" xfId="55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>
      <alignment horizontal="righ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нвестпроекты" xfId="54"/>
    <cellStyle name="Обычный_инвестпроекты_1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K31"/>
  <sheetViews>
    <sheetView tabSelected="1" view="pageBreakPreview" zoomScale="82" zoomScaleNormal="70" zoomScaleSheetLayoutView="82" zoomScalePageLayoutView="84" workbookViewId="0" topLeftCell="A11">
      <selection activeCell="C8" sqref="C8:C21"/>
    </sheetView>
  </sheetViews>
  <sheetFormatPr defaultColWidth="9.00390625" defaultRowHeight="12.75"/>
  <cols>
    <col min="1" max="1" width="8.00390625" style="2" customWidth="1"/>
    <col min="2" max="2" width="52.00390625" style="2" customWidth="1"/>
    <col min="3" max="3" width="17.625" style="2" customWidth="1"/>
    <col min="4" max="4" width="17.125" style="2" customWidth="1"/>
    <col min="5" max="5" width="14.125" style="2" customWidth="1"/>
    <col min="6" max="6" width="16.00390625" style="2" customWidth="1"/>
    <col min="7" max="7" width="18.25390625" style="2" customWidth="1"/>
    <col min="8" max="8" width="15.75390625" style="2" customWidth="1"/>
    <col min="9" max="9" width="13.00390625" style="2" customWidth="1"/>
    <col min="10" max="10" width="16.25390625" style="2" customWidth="1"/>
    <col min="11" max="11" width="19.75390625" style="2" customWidth="1"/>
    <col min="12" max="12" width="13.75390625" style="2" bestFit="1" customWidth="1"/>
    <col min="13" max="16384" width="9.125" style="2" customWidth="1"/>
  </cols>
  <sheetData>
    <row r="1" spans="1:3" ht="15.75">
      <c r="A1" s="4"/>
      <c r="B1" s="4"/>
      <c r="C1" s="4"/>
    </row>
    <row r="2" spans="1:11" ht="21" customHeight="1">
      <c r="A2" s="24" t="s">
        <v>30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1" customHeight="1">
      <c r="A3" s="5"/>
      <c r="B3" s="13"/>
      <c r="C3" s="26" t="s">
        <v>32</v>
      </c>
      <c r="D3" s="26"/>
      <c r="E3" s="26"/>
      <c r="F3" s="26"/>
      <c r="G3" s="26"/>
      <c r="H3" s="26"/>
      <c r="I3" s="13"/>
      <c r="J3" s="13"/>
      <c r="K3" s="13"/>
    </row>
    <row r="4" ht="15.75">
      <c r="K4" s="15" t="s">
        <v>14</v>
      </c>
    </row>
    <row r="5" spans="1:11" s="3" customFormat="1" ht="27" customHeight="1">
      <c r="A5" s="23" t="s">
        <v>0</v>
      </c>
      <c r="B5" s="23" t="s">
        <v>3</v>
      </c>
      <c r="C5" s="23" t="s">
        <v>2</v>
      </c>
      <c r="D5" s="23" t="s">
        <v>29</v>
      </c>
      <c r="E5" s="23"/>
      <c r="F5" s="23"/>
      <c r="G5" s="23"/>
      <c r="H5" s="27" t="s">
        <v>33</v>
      </c>
      <c r="I5" s="23" t="s">
        <v>6</v>
      </c>
      <c r="J5" s="23"/>
      <c r="K5" s="23"/>
    </row>
    <row r="6" spans="1:11" s="3" customFormat="1" ht="60.75" customHeight="1">
      <c r="A6" s="23"/>
      <c r="B6" s="23"/>
      <c r="C6" s="23"/>
      <c r="D6" s="23"/>
      <c r="E6" s="1" t="s">
        <v>4</v>
      </c>
      <c r="F6" s="1" t="s">
        <v>5</v>
      </c>
      <c r="G6" s="1" t="s">
        <v>15</v>
      </c>
      <c r="H6" s="27"/>
      <c r="I6" s="1" t="s">
        <v>4</v>
      </c>
      <c r="J6" s="1" t="s">
        <v>5</v>
      </c>
      <c r="K6" s="1" t="s">
        <v>15</v>
      </c>
    </row>
    <row r="7" spans="1:11" s="3" customFormat="1" ht="15" customHeight="1">
      <c r="A7" s="7">
        <v>1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  <c r="I7" s="11">
        <v>9</v>
      </c>
      <c r="J7" s="11">
        <v>10</v>
      </c>
      <c r="K7" s="11">
        <v>11</v>
      </c>
    </row>
    <row r="8" spans="1:11" ht="167.25" customHeight="1">
      <c r="A8" s="10">
        <v>1</v>
      </c>
      <c r="B8" s="28" t="s">
        <v>22</v>
      </c>
      <c r="C8" s="22" t="s">
        <v>20</v>
      </c>
      <c r="D8" s="14">
        <f aca="true" t="shared" si="0" ref="D8:D20">E8+F8+G8</f>
        <v>2051.23</v>
      </c>
      <c r="E8" s="20">
        <v>2051.23</v>
      </c>
      <c r="F8" s="20">
        <v>0</v>
      </c>
      <c r="G8" s="14">
        <v>0</v>
      </c>
      <c r="H8" s="20">
        <f>I8+J8+K8</f>
        <v>1025.61</v>
      </c>
      <c r="I8" s="20">
        <v>1025.61</v>
      </c>
      <c r="J8" s="29">
        <v>0</v>
      </c>
      <c r="K8" s="9">
        <v>0</v>
      </c>
    </row>
    <row r="9" spans="1:11" ht="173.25">
      <c r="A9" s="10">
        <v>2</v>
      </c>
      <c r="B9" s="18" t="s">
        <v>24</v>
      </c>
      <c r="C9" s="22"/>
      <c r="D9" s="14">
        <f t="shared" si="0"/>
        <v>81181.2</v>
      </c>
      <c r="E9" s="20">
        <v>803.7</v>
      </c>
      <c r="F9" s="14">
        <v>4018.8</v>
      </c>
      <c r="G9" s="14">
        <v>76358.7</v>
      </c>
      <c r="H9" s="14">
        <f>SUM(I9:K9)</f>
        <v>29437.239999999998</v>
      </c>
      <c r="I9" s="20">
        <v>291.43</v>
      </c>
      <c r="J9" s="9">
        <v>1457.26</v>
      </c>
      <c r="K9" s="9">
        <v>27688.55</v>
      </c>
    </row>
    <row r="10" spans="1:11" ht="157.5">
      <c r="A10" s="10">
        <v>3</v>
      </c>
      <c r="B10" s="18" t="s">
        <v>25</v>
      </c>
      <c r="C10" s="22"/>
      <c r="D10" s="14">
        <f t="shared" si="0"/>
        <v>27800</v>
      </c>
      <c r="E10" s="20">
        <v>27800</v>
      </c>
      <c r="F10" s="20">
        <v>0</v>
      </c>
      <c r="G10" s="14">
        <v>0</v>
      </c>
      <c r="H10" s="14">
        <f aca="true" t="shared" si="1" ref="H10:H20">I10+J10+K10</f>
        <v>0</v>
      </c>
      <c r="I10" s="20">
        <v>0</v>
      </c>
      <c r="J10" s="20">
        <v>0</v>
      </c>
      <c r="K10" s="9">
        <v>0</v>
      </c>
    </row>
    <row r="11" spans="1:11" ht="174.75" customHeight="1">
      <c r="A11" s="10">
        <v>4</v>
      </c>
      <c r="B11" s="18" t="s">
        <v>26</v>
      </c>
      <c r="C11" s="22"/>
      <c r="D11" s="14">
        <f t="shared" si="0"/>
        <v>1163</v>
      </c>
      <c r="E11" s="14">
        <v>1163</v>
      </c>
      <c r="F11" s="14">
        <v>0</v>
      </c>
      <c r="G11" s="14">
        <v>0</v>
      </c>
      <c r="H11" s="14">
        <f t="shared" si="1"/>
        <v>1163</v>
      </c>
      <c r="I11" s="9">
        <v>1163</v>
      </c>
      <c r="J11" s="9">
        <v>0</v>
      </c>
      <c r="K11" s="9">
        <v>0</v>
      </c>
    </row>
    <row r="12" spans="1:11" ht="120.75" customHeight="1">
      <c r="A12" s="10">
        <v>5</v>
      </c>
      <c r="B12" s="19" t="s">
        <v>17</v>
      </c>
      <c r="C12" s="22"/>
      <c r="D12" s="14">
        <f t="shared" si="0"/>
        <v>7120</v>
      </c>
      <c r="E12" s="14">
        <v>7120</v>
      </c>
      <c r="F12" s="20">
        <v>0</v>
      </c>
      <c r="G12" s="14">
        <v>0</v>
      </c>
      <c r="H12" s="14">
        <f t="shared" si="1"/>
        <v>0</v>
      </c>
      <c r="I12" s="9">
        <v>0</v>
      </c>
      <c r="J12" s="20">
        <v>0</v>
      </c>
      <c r="K12" s="9">
        <v>0</v>
      </c>
    </row>
    <row r="13" spans="1:11" ht="220.5">
      <c r="A13" s="10">
        <v>6</v>
      </c>
      <c r="B13" s="18" t="s">
        <v>21</v>
      </c>
      <c r="C13" s="22"/>
      <c r="D13" s="14">
        <f t="shared" si="0"/>
        <v>35000</v>
      </c>
      <c r="E13" s="20">
        <v>0</v>
      </c>
      <c r="F13" s="14">
        <v>35000</v>
      </c>
      <c r="G13" s="14">
        <v>0</v>
      </c>
      <c r="H13" s="14">
        <f t="shared" si="1"/>
        <v>2239.38</v>
      </c>
      <c r="I13" s="20">
        <v>2239.38</v>
      </c>
      <c r="J13" s="9">
        <v>0</v>
      </c>
      <c r="K13" s="9">
        <v>0</v>
      </c>
    </row>
    <row r="14" spans="1:11" ht="173.25">
      <c r="A14" s="10">
        <v>7</v>
      </c>
      <c r="B14" s="18" t="s">
        <v>27</v>
      </c>
      <c r="C14" s="22"/>
      <c r="D14" s="14">
        <f t="shared" si="0"/>
        <v>76404.71</v>
      </c>
      <c r="E14" s="20">
        <v>0</v>
      </c>
      <c r="F14" s="14">
        <v>76404.71</v>
      </c>
      <c r="G14" s="14">
        <v>0</v>
      </c>
      <c r="H14" s="14">
        <f t="shared" si="1"/>
        <v>2792.26</v>
      </c>
      <c r="I14" s="9">
        <v>0</v>
      </c>
      <c r="J14" s="9">
        <v>2792.26</v>
      </c>
      <c r="K14" s="9">
        <v>0</v>
      </c>
    </row>
    <row r="15" spans="1:11" ht="157.5">
      <c r="A15" s="10">
        <v>8</v>
      </c>
      <c r="B15" s="18" t="s">
        <v>16</v>
      </c>
      <c r="C15" s="22"/>
      <c r="D15" s="14">
        <f t="shared" si="0"/>
        <v>1679.73</v>
      </c>
      <c r="E15" s="20">
        <v>0</v>
      </c>
      <c r="F15" s="14">
        <v>487.12</v>
      </c>
      <c r="G15" s="14">
        <v>1192.61</v>
      </c>
      <c r="H15" s="14">
        <f t="shared" si="1"/>
        <v>1679.73</v>
      </c>
      <c r="I15" s="20">
        <v>0</v>
      </c>
      <c r="J15" s="9">
        <v>487.12</v>
      </c>
      <c r="K15" s="9">
        <v>1192.61</v>
      </c>
    </row>
    <row r="16" spans="1:11" ht="204.75">
      <c r="A16" s="10">
        <v>9</v>
      </c>
      <c r="B16" s="18" t="s">
        <v>34</v>
      </c>
      <c r="C16" s="22"/>
      <c r="D16" s="14">
        <f t="shared" si="0"/>
        <v>35105.05</v>
      </c>
      <c r="E16" s="20">
        <v>351.05</v>
      </c>
      <c r="F16" s="14">
        <v>34754</v>
      </c>
      <c r="G16" s="14">
        <v>0</v>
      </c>
      <c r="H16" s="14">
        <f t="shared" si="1"/>
        <v>0</v>
      </c>
      <c r="I16" s="20">
        <v>0</v>
      </c>
      <c r="J16" s="9">
        <v>0</v>
      </c>
      <c r="K16" s="9">
        <v>0</v>
      </c>
    </row>
    <row r="17" spans="1:11" ht="135" customHeight="1">
      <c r="A17" s="10">
        <v>10</v>
      </c>
      <c r="B17" s="18" t="s">
        <v>35</v>
      </c>
      <c r="C17" s="22"/>
      <c r="D17" s="14">
        <f t="shared" si="0"/>
        <v>1286.76</v>
      </c>
      <c r="E17" s="20">
        <v>0</v>
      </c>
      <c r="F17" s="14">
        <v>1286.76</v>
      </c>
      <c r="G17" s="14">
        <v>0</v>
      </c>
      <c r="H17" s="14">
        <f t="shared" si="1"/>
        <v>0</v>
      </c>
      <c r="I17" s="20">
        <v>0</v>
      </c>
      <c r="J17" s="9">
        <v>0</v>
      </c>
      <c r="K17" s="9">
        <v>0</v>
      </c>
    </row>
    <row r="18" spans="1:11" ht="109.5" customHeight="1">
      <c r="A18" s="10">
        <v>11</v>
      </c>
      <c r="B18" s="18" t="s">
        <v>36</v>
      </c>
      <c r="C18" s="22"/>
      <c r="D18" s="14">
        <f t="shared" si="0"/>
        <v>949.55</v>
      </c>
      <c r="E18" s="20">
        <v>0</v>
      </c>
      <c r="F18" s="14">
        <v>949.55</v>
      </c>
      <c r="G18" s="14">
        <v>0</v>
      </c>
      <c r="H18" s="14">
        <f t="shared" si="1"/>
        <v>0</v>
      </c>
      <c r="I18" s="20">
        <v>0</v>
      </c>
      <c r="J18" s="9">
        <v>0</v>
      </c>
      <c r="K18" s="9">
        <v>0</v>
      </c>
    </row>
    <row r="19" spans="1:11" ht="85.5" customHeight="1">
      <c r="A19" s="10">
        <v>12</v>
      </c>
      <c r="B19" s="18" t="s">
        <v>37</v>
      </c>
      <c r="C19" s="22"/>
      <c r="D19" s="14">
        <f t="shared" si="0"/>
        <v>11985.44</v>
      </c>
      <c r="E19" s="20">
        <v>119.86</v>
      </c>
      <c r="F19" s="14">
        <v>11865.58</v>
      </c>
      <c r="G19" s="14">
        <v>0</v>
      </c>
      <c r="H19" s="14">
        <f t="shared" si="1"/>
        <v>0</v>
      </c>
      <c r="I19" s="20">
        <v>0</v>
      </c>
      <c r="J19" s="9">
        <v>0</v>
      </c>
      <c r="K19" s="9">
        <v>0</v>
      </c>
    </row>
    <row r="20" spans="1:11" ht="109.5" customHeight="1">
      <c r="A20" s="10">
        <v>13</v>
      </c>
      <c r="B20" s="18" t="s">
        <v>38</v>
      </c>
      <c r="C20" s="22"/>
      <c r="D20" s="14">
        <f t="shared" si="0"/>
        <v>101010.1</v>
      </c>
      <c r="E20" s="20">
        <v>1010.1</v>
      </c>
      <c r="F20" s="14">
        <v>100000</v>
      </c>
      <c r="G20" s="14">
        <v>0</v>
      </c>
      <c r="H20" s="14">
        <f t="shared" si="1"/>
        <v>0</v>
      </c>
      <c r="I20" s="20">
        <v>0</v>
      </c>
      <c r="J20" s="9">
        <v>0</v>
      </c>
      <c r="K20" s="9">
        <v>0</v>
      </c>
    </row>
    <row r="21" spans="1:11" ht="15.75">
      <c r="A21" s="10">
        <v>14</v>
      </c>
      <c r="B21" s="6" t="s">
        <v>1</v>
      </c>
      <c r="C21" s="22"/>
      <c r="D21" s="9">
        <f>SUM(D8:D20)</f>
        <v>382736.77</v>
      </c>
      <c r="E21" s="9">
        <f aca="true" t="shared" si="2" ref="E21:K21">SUM(E8:E20)</f>
        <v>40418.94</v>
      </c>
      <c r="F21" s="9">
        <f t="shared" si="2"/>
        <v>264766.52</v>
      </c>
      <c r="G21" s="9">
        <f t="shared" si="2"/>
        <v>77551.31</v>
      </c>
      <c r="H21" s="9">
        <f t="shared" si="2"/>
        <v>38337.22</v>
      </c>
      <c r="I21" s="9">
        <f t="shared" si="2"/>
        <v>4719.42</v>
      </c>
      <c r="J21" s="9">
        <f t="shared" si="2"/>
        <v>4736.64</v>
      </c>
      <c r="K21" s="9">
        <f t="shared" si="2"/>
        <v>28881.16</v>
      </c>
    </row>
    <row r="22" spans="1:11" ht="78.75">
      <c r="A22" s="10">
        <v>15</v>
      </c>
      <c r="B22" s="17" t="s">
        <v>28</v>
      </c>
      <c r="C22" s="22" t="s">
        <v>23</v>
      </c>
      <c r="D22" s="14">
        <f>E22+F22</f>
        <v>102644.14</v>
      </c>
      <c r="E22" s="20">
        <v>102.64</v>
      </c>
      <c r="F22" s="14">
        <v>102541.5</v>
      </c>
      <c r="G22" s="14">
        <v>0</v>
      </c>
      <c r="H22" s="14">
        <f>I22+J22</f>
        <v>60017.43</v>
      </c>
      <c r="I22" s="20">
        <v>91.21</v>
      </c>
      <c r="J22" s="9">
        <v>59926.22</v>
      </c>
      <c r="K22" s="9">
        <v>0</v>
      </c>
    </row>
    <row r="23" spans="1:11" ht="15.75">
      <c r="A23" s="10">
        <v>16</v>
      </c>
      <c r="B23" s="6" t="s">
        <v>1</v>
      </c>
      <c r="C23" s="22"/>
      <c r="D23" s="9">
        <f>SUM(D22:D22)</f>
        <v>102644.14</v>
      </c>
      <c r="E23" s="9">
        <f aca="true" t="shared" si="3" ref="E23:K23">SUM(E22:E22)</f>
        <v>102.64</v>
      </c>
      <c r="F23" s="9">
        <f t="shared" si="3"/>
        <v>102541.5</v>
      </c>
      <c r="G23" s="9">
        <f t="shared" si="3"/>
        <v>0</v>
      </c>
      <c r="H23" s="9">
        <f t="shared" si="3"/>
        <v>60017.43</v>
      </c>
      <c r="I23" s="9">
        <f t="shared" si="3"/>
        <v>91.21</v>
      </c>
      <c r="J23" s="9">
        <f t="shared" si="3"/>
        <v>59926.22</v>
      </c>
      <c r="K23" s="9">
        <f t="shared" si="3"/>
        <v>0</v>
      </c>
    </row>
    <row r="24" spans="1:11" ht="15.75">
      <c r="A24" s="10">
        <v>17</v>
      </c>
      <c r="B24" s="6" t="s">
        <v>1</v>
      </c>
      <c r="C24" s="16"/>
      <c r="D24" s="9">
        <f aca="true" t="shared" si="4" ref="D24:K24">D23+D21</f>
        <v>485380.91000000003</v>
      </c>
      <c r="E24" s="9">
        <f t="shared" si="4"/>
        <v>40521.58</v>
      </c>
      <c r="F24" s="9">
        <f t="shared" si="4"/>
        <v>367308.02</v>
      </c>
      <c r="G24" s="9">
        <f t="shared" si="4"/>
        <v>77551.31</v>
      </c>
      <c r="H24" s="9">
        <f t="shared" si="4"/>
        <v>98354.65</v>
      </c>
      <c r="I24" s="9">
        <f t="shared" si="4"/>
        <v>4810.63</v>
      </c>
      <c r="J24" s="9">
        <f t="shared" si="4"/>
        <v>64662.86</v>
      </c>
      <c r="K24" s="9">
        <f t="shared" si="4"/>
        <v>28881.16</v>
      </c>
    </row>
    <row r="25" ht="15.75">
      <c r="D25" s="12"/>
    </row>
    <row r="26" spans="1:7" ht="15.75">
      <c r="A26" s="2" t="s">
        <v>19</v>
      </c>
      <c r="D26" s="12"/>
      <c r="G26" s="2" t="s">
        <v>18</v>
      </c>
    </row>
    <row r="29" spans="1:6" ht="15.75">
      <c r="A29" s="2" t="s">
        <v>31</v>
      </c>
      <c r="F29" s="21"/>
    </row>
    <row r="30" ht="15.75">
      <c r="F30" s="21"/>
    </row>
    <row r="31" ht="15.75">
      <c r="F31" s="21"/>
    </row>
  </sheetData>
  <sheetProtection/>
  <autoFilter ref="A6:L26"/>
  <mergeCells count="12">
    <mergeCell ref="A2:K2"/>
    <mergeCell ref="C3:H3"/>
    <mergeCell ref="A5:A6"/>
    <mergeCell ref="H5:H6"/>
    <mergeCell ref="I5:K5"/>
    <mergeCell ref="E5:G5"/>
    <mergeCell ref="F29:F31"/>
    <mergeCell ref="C22:C23"/>
    <mergeCell ref="D5:D6"/>
    <mergeCell ref="C5:C6"/>
    <mergeCell ref="C8:C21"/>
    <mergeCell ref="B5:B6"/>
  </mergeCells>
  <printOptions/>
  <pageMargins left="0.7874015748031497" right="0.3937007874015748" top="0.5905511811023623" bottom="0.3937007874015748" header="0.5118110236220472" footer="0.15748031496062992"/>
  <pageSetup firstPageNumber="388" useFirstPageNumber="1" fitToHeight="2" horizontalDpi="600" verticalDpi="600" orientation="landscape" paperSize="9" scale="65" r:id="rId1"/>
  <colBreaks count="1" manualBreakCount="1">
    <brk id="1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user11</cp:lastModifiedBy>
  <cp:lastPrinted>2022-07-05T07:40:12Z</cp:lastPrinted>
  <dcterms:created xsi:type="dcterms:W3CDTF">2006-10-10T07:40:36Z</dcterms:created>
  <dcterms:modified xsi:type="dcterms:W3CDTF">2022-07-05T07:40:38Z</dcterms:modified>
  <cp:category/>
  <cp:version/>
  <cp:contentType/>
  <cp:contentStatus/>
</cp:coreProperties>
</file>