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heckCompatibility="1" defaultThemeVersion="124226"/>
  <bookViews>
    <workbookView xWindow="-120" yWindow="-120" windowWidth="24240" windowHeight="13140" tabRatio="769" activeTab="1"/>
  </bookViews>
  <sheets>
    <sheet name="Исполнение  на 01.02.2022" sheetId="96" r:id="rId1"/>
    <sheet name="Исполнение  на 01.03.2022" sheetId="97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97"/>
  <c r="E51"/>
  <c r="D50"/>
  <c r="E50" s="1"/>
  <c r="C50"/>
  <c r="B50"/>
  <c r="E49"/>
  <c r="E48"/>
  <c r="E47"/>
  <c r="E46"/>
  <c r="E43"/>
  <c r="E42"/>
  <c r="E41"/>
  <c r="E40"/>
  <c r="D39"/>
  <c r="E39" s="1"/>
  <c r="C39"/>
  <c r="B39"/>
  <c r="C38"/>
  <c r="B38"/>
  <c r="E4"/>
  <c r="C50" i="96"/>
  <c r="C39"/>
  <c r="C38" s="1"/>
  <c r="D38" i="97" l="1"/>
  <c r="E38" s="1"/>
  <c r="E49" i="96"/>
  <c r="D50"/>
  <c r="D38" s="1"/>
  <c r="E53"/>
  <c r="E51"/>
  <c r="B50"/>
  <c r="E41"/>
  <c r="E40"/>
  <c r="B39"/>
  <c r="B38" l="1"/>
  <c r="D39"/>
  <c r="E50"/>
  <c r="E48"/>
  <c r="E47"/>
  <c r="E46"/>
  <c r="E43"/>
  <c r="E39"/>
  <c r="E42"/>
  <c r="E4"/>
  <c r="E38" l="1"/>
</calcChain>
</file>

<file path=xl/sharedStrings.xml><?xml version="1.0" encoding="utf-8"?>
<sst xmlns="http://schemas.openxmlformats.org/spreadsheetml/2006/main" count="92" uniqueCount="42">
  <si>
    <t>Наименование видов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</si>
  <si>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</si>
  <si>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</si>
  <si>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</si>
  <si>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</si>
  <si>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</si>
  <si>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</si>
  <si>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</si>
  <si>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</si>
  <si>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</si>
  <si>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налоговые доходы</t>
  </si>
  <si>
    <t>Прочие неналоговые доходы</t>
  </si>
  <si>
    <t>Единый налог на вмененый доход для отдельных видов деятельности</t>
  </si>
  <si>
    <t>Налог на имущество физических лиц</t>
  </si>
  <si>
    <t>Налоговые  доходы вт.ч.:</t>
  </si>
  <si>
    <t>Неналоговые доходы в т.ч.: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</si>
  <si>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</si>
  <si>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</si>
  <si>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</si>
  <si>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</si>
  <si>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</si>
  <si>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</si>
  <si>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</si>
  <si>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</si>
  <si>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</si>
  <si>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</si>
  <si>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</si>
  <si>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</si>
  <si>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% исполнения </t>
  </si>
  <si>
    <t>Налоговые и неналоговые, тыс. руб.</t>
  </si>
  <si>
    <t>Исполнение</t>
  </si>
  <si>
    <t>Исполнение налоговых и неналоговых доходов городского бюджета (тыс.руб.)</t>
  </si>
  <si>
    <t>Уточненный план</t>
  </si>
  <si>
    <t>Структура исполнения доходов городского бюджета (тыс.руб.)</t>
  </si>
  <si>
    <t>Первоначальный план</t>
  </si>
  <si>
    <t>2018 год</t>
  </si>
  <si>
    <t>2019 год</t>
  </si>
  <si>
    <t>2020 год</t>
  </si>
  <si>
    <t>2021 год</t>
  </si>
  <si>
    <t>Налог, взимаемый в связи с применением упрощенной системы налогообложения</t>
  </si>
  <si>
    <t>Динамика  исполнения налоговых и неналоговых доходов на 01.01.2022 (тыс.руб.)</t>
  </si>
  <si>
    <t>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</si>
</sst>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164" fontId="1" fillId="0" borderId="4" xfId="0" applyNumberFormat="1" applyFont="1" applyFill="1" applyBorder="1"/>
    <xf numFmtId="4" fontId="1" fillId="0" borderId="1" xfId="0" applyNumberFormat="1" applyFont="1" applyFill="1" applyBorder="1"/>
    <xf numFmtId="4" fontId="1" fillId="0" borderId="4" xfId="0" applyNumberFormat="1" applyFont="1" applyFill="1" applyBorder="1"/>
    <xf numFmtId="4" fontId="4" fillId="0" borderId="1" xfId="0" applyNumberFormat="1" applyFont="1" applyFill="1" applyBorder="1"/>
    <xf numFmtId="4" fontId="0" fillId="0" borderId="1" xfId="0" applyNumberFormat="1" applyFill="1" applyBorder="1"/>
    <xf numFmtId="164" fontId="4" fillId="0" borderId="1" xfId="0" applyNumberFormat="1" applyFont="1" applyFill="1" applyBorder="1"/>
    <xf numFmtId="4" fontId="5" fillId="0" borderId="1" xfId="0" applyNumberFormat="1" applyFont="1" applyFill="1" applyBorder="1"/>
    <xf numFmtId="4" fontId="4" fillId="0" borderId="1" xfId="0" applyNumberFormat="1" applyFont="1" applyFill="1" applyBorder="1" applyAlignment="1" applyProtection="1">
      <alignment wrapText="1" readingOrder="1"/>
      <protection locked="0"/>
    </xf>
    <xf numFmtId="4" fontId="4" fillId="0" borderId="5" xfId="0" applyNumberFormat="1" applyFont="1" applyFill="1" applyBorder="1" applyAlignment="1" applyProtection="1">
      <alignment horizontal="right" wrapText="1" readingOrder="1"/>
    </xf>
    <xf numFmtId="0" fontId="1" fillId="0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4" fontId="5" fillId="0" borderId="5" xfId="1" applyNumberFormat="1" applyFont="1" applyBorder="1" applyAlignment="1" applyProtection="1">
      <alignment horizontal="right"/>
    </xf>
  </cellXfs>
  <cellStyles count="2">
    <cellStyle name="Обычный" xfId="0" builtinId="0"/>
    <cellStyle name="Обычный_Исполнение  на 01.03.202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728E-2"/>
          <c:w val="0.37238823917296043"/>
          <c:h val="0.62008150991659861"/>
        </c:manualLayout>
      </c:layout>
      <c:bar3DChart>
        <c:barDir val="col"/>
        <c:grouping val="clustered"/>
        <c:ser>
          <c:idx val="3"/>
          <c:order val="0"/>
          <c:tx>
            <c:strRef>
              <c:f>'Исполнение  на 01.02.2022'!$B$3</c:f>
              <c:strCache>
                <c:ptCount val="1"/>
                <c:pt idx="0">
                  <c:v>Первоначальный план</c:v>
                </c:pt>
              </c:strCache>
            </c:strRef>
          </c:tx>
          <c:cat>
            <c:strRef>
              <c:f>'Исполнение  на 01.02.2022'!$A$4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01.02.2022'!$B$4</c:f>
              <c:numCache>
                <c:formatCode>#,##0.00</c:formatCode>
                <c:ptCount val="1"/>
                <c:pt idx="0">
                  <c:v>673452.6100000001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7-4681-9F28-6933B75CE4AD}"/>
            </c:ext>
          </c:extLst>
        </c:ser>
        <c:ser>
          <c:idx val="0"/>
          <c:order val="1"/>
          <c:tx>
            <c:strRef>
              <c:f>'Исполнение  на 01.02.2022'!$C$3</c:f>
              <c:strCache>
                <c:ptCount val="1"/>
                <c:pt idx="0">
                  <c:v>Уточненный план</c:v>
                </c:pt>
              </c:strCache>
            </c:strRef>
          </c:tx>
          <c:cat>
            <c:strRef>
              <c:f>'Исполнение  на 01.02.2022'!$A$4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01.02.2022'!$C$4</c:f>
              <c:numCache>
                <c:formatCode>#,##0.00</c:formatCode>
                <c:ptCount val="1"/>
                <c:pt idx="0">
                  <c:v>673452.6100000001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7-4681-9F28-6933B75CE4AD}"/>
            </c:ext>
          </c:extLst>
        </c:ser>
        <c:ser>
          <c:idx val="1"/>
          <c:order val="2"/>
          <c:tx>
            <c:strRef>
              <c:f>'Исполнение  на 01.02.2022'!$D$3</c:f>
              <c:strCache>
                <c:ptCount val="1"/>
                <c:pt idx="0">
                  <c:v>Исполнение</c:v>
                </c:pt>
              </c:strCache>
            </c:strRef>
          </c:tx>
          <c:cat>
            <c:strRef>
              <c:f>'Исполнение  на 01.02.2022'!$A$4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01.02.2022'!$D$4</c:f>
              <c:numCache>
                <c:formatCode>#,##0.00</c:formatCode>
                <c:ptCount val="1"/>
                <c:pt idx="0">
                  <c:v>34369.893899999995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57-4681-9F28-6933B75CE4AD}"/>
            </c:ext>
          </c:extLst>
        </c:ser>
        <c:shape val="box"/>
        <c:axId val="150902656"/>
        <c:axId val="150904192"/>
        <c:axId val="0"/>
      </c:bar3DChart>
      <c:catAx>
        <c:axId val="150902656"/>
        <c:scaling>
          <c:orientation val="minMax"/>
        </c:scaling>
        <c:axPos val="b"/>
        <c:numFmt formatCode="General" sourceLinked="1"/>
        <c:tickLblPos val="nextTo"/>
        <c:crossAx val="150904192"/>
        <c:crosses val="autoZero"/>
        <c:auto val="1"/>
        <c:lblAlgn val="ctr"/>
        <c:lblOffset val="100"/>
      </c:catAx>
      <c:valAx>
        <c:axId val="150904192"/>
        <c:scaling>
          <c:orientation val="minMax"/>
        </c:scaling>
        <c:axPos val="l"/>
        <c:majorGridlines/>
        <c:numFmt formatCode="#,##0.00" sourceLinked="1"/>
        <c:tickLblPos val="nextTo"/>
        <c:crossAx val="150902656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5231585891335776"/>
          <c:y val="0.12597581891143095"/>
          <c:w val="0.27514223751758204"/>
          <c:h val="0.18194674532304342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871527357603409"/>
          <c:y val="2.3876378333289872E-2"/>
          <c:w val="0.41527008928113612"/>
          <c:h val="0.8288529916677706"/>
        </c:manualLayout>
      </c:layout>
      <c:bar3DChart>
        <c:barDir val="col"/>
        <c:grouping val="stacked"/>
        <c:ser>
          <c:idx val="0"/>
          <c:order val="0"/>
          <c:tx>
            <c:strRef>
              <c:f>'Исполнение  на 01.02.2022'!$A$38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01.02.2022'!$B$38:$D$38</c:f>
              <c:numCache>
                <c:formatCode>#,##0.00</c:formatCode>
                <c:ptCount val="3"/>
                <c:pt idx="0">
                  <c:v>673452.6100000001</c:v>
                </c:pt>
                <c:pt idx="1">
                  <c:v>658351.91000000015</c:v>
                </c:pt>
                <c:pt idx="2">
                  <c:v>34369.893899999995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8-4D0C-ACA4-651E7F877A29}"/>
            </c:ext>
          </c:extLst>
        </c:ser>
        <c:ser>
          <c:idx val="1"/>
          <c:order val="1"/>
          <c:tx>
            <c:strRef>
              <c:f>'Исполнение  на 01.02.2022'!$A$39</c:f>
              <c:strCache>
                <c:ptCount val="1"/>
                <c:pt idx="0">
                  <c:v>Налоговые  доходы вт.ч.: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01.02.2022'!$B$39:$D$39</c:f>
              <c:numCache>
                <c:formatCode>#,##0.00</c:formatCode>
                <c:ptCount val="3"/>
                <c:pt idx="0">
                  <c:v>588694.93000000005</c:v>
                </c:pt>
                <c:pt idx="1">
                  <c:v>573594.2300000001</c:v>
                </c:pt>
                <c:pt idx="2">
                  <c:v>30541.341919999999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8-4D0C-ACA4-651E7F877A29}"/>
            </c:ext>
          </c:extLst>
        </c:ser>
        <c:ser>
          <c:idx val="2"/>
          <c:order val="2"/>
          <c:tx>
            <c:strRef>
              <c:f>'Исполнение  на 01.02.2022'!$A$40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01.02.2022'!$B$40:$D$40</c:f>
              <c:numCache>
                <c:formatCode>#,##0.00</c:formatCode>
                <c:ptCount val="3"/>
                <c:pt idx="0">
                  <c:v>8446.2999999999993</c:v>
                </c:pt>
                <c:pt idx="1">
                  <c:v>8446.2999999999993</c:v>
                </c:pt>
                <c:pt idx="2">
                  <c:v>506.53674999999998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48-4D0C-ACA4-651E7F877A29}"/>
            </c:ext>
          </c:extLst>
        </c:ser>
        <c:ser>
          <c:idx val="3"/>
          <c:order val="3"/>
          <c:tx>
            <c:strRef>
              <c:f>'Исполнение  на 01.02.2022'!$A$41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01.02.2022'!$B$41:$D$41</c:f>
              <c:numCache>
                <c:formatCode>#,##0.00</c:formatCode>
                <c:ptCount val="3"/>
                <c:pt idx="0">
                  <c:v>331789.60000000003</c:v>
                </c:pt>
                <c:pt idx="1">
                  <c:v>331789.60000000003</c:v>
                </c:pt>
                <c:pt idx="2">
                  <c:v>16412.01427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48-4D0C-ACA4-651E7F877A29}"/>
            </c:ext>
          </c:extLst>
        </c:ser>
        <c:ser>
          <c:idx val="4"/>
          <c:order val="4"/>
          <c:tx>
            <c:strRef>
              <c:f>'Исполнение  на 01.02.2022'!$A$42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01.02.2022'!$B$42:$D$42</c:f>
              <c:numCache>
                <c:formatCode>#,##0.00</c:formatCode>
                <c:ptCount val="3"/>
                <c:pt idx="0">
                  <c:v>55588.03</c:v>
                </c:pt>
                <c:pt idx="1">
                  <c:v>55588.03</c:v>
                </c:pt>
                <c:pt idx="2">
                  <c:v>5206.5884299999998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48-4D0C-ACA4-651E7F877A29}"/>
            </c:ext>
          </c:extLst>
        </c:ser>
        <c:ser>
          <c:idx val="5"/>
          <c:order val="5"/>
          <c:tx>
            <c:strRef>
              <c:f>'Исполнение  на 01.02.2022'!$A$44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01.02.2022'!$B$44:$D$44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35.866930000000004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48-4D0C-ACA4-651E7F877A29}"/>
            </c:ext>
          </c:extLst>
        </c:ser>
        <c:ser>
          <c:idx val="6"/>
          <c:order val="6"/>
          <c:tx>
            <c:strRef>
              <c:f>'Исполнение  на 01.02.2022'!$A$45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01.02.2022'!$B$45:$D$45</c:f>
              <c:numCache>
                <c:formatCode>#,##0.00</c:formatCode>
                <c:ptCount val="3"/>
                <c:pt idx="0">
                  <c:v>1245</c:v>
                </c:pt>
                <c:pt idx="1">
                  <c:v>1245</c:v>
                </c:pt>
                <c:pt idx="2">
                  <c:v>127.52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48-4D0C-ACA4-651E7F877A29}"/>
            </c:ext>
          </c:extLst>
        </c:ser>
        <c:ser>
          <c:idx val="7"/>
          <c:order val="7"/>
          <c:tx>
            <c:strRef>
              <c:f>'Исполнение  на 01.02.2022'!$A$46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01.02.2022'!$B$46:$D$46</c:f>
              <c:numCache>
                <c:formatCode>#,##0.00</c:formatCode>
                <c:ptCount val="3"/>
                <c:pt idx="0">
                  <c:v>22330.799999999999</c:v>
                </c:pt>
                <c:pt idx="1">
                  <c:v>22330.799999999999</c:v>
                </c:pt>
                <c:pt idx="2">
                  <c:v>1186.4136100000001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D48-4D0C-ACA4-651E7F877A29}"/>
            </c:ext>
          </c:extLst>
        </c:ser>
        <c:ser>
          <c:idx val="8"/>
          <c:order val="8"/>
          <c:tx>
            <c:strRef>
              <c:f>'Исполнение  на 01.02.2022'!$A$47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01.02.2022'!$B$47:$D$47</c:f>
              <c:numCache>
                <c:formatCode>#,##0.00</c:formatCode>
                <c:ptCount val="3"/>
                <c:pt idx="0">
                  <c:v>25216.9</c:v>
                </c:pt>
                <c:pt idx="1">
                  <c:v>25216.9</c:v>
                </c:pt>
                <c:pt idx="2">
                  <c:v>777.29501000000005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D48-4D0C-ACA4-651E7F877A29}"/>
            </c:ext>
          </c:extLst>
        </c:ser>
        <c:ser>
          <c:idx val="9"/>
          <c:order val="9"/>
          <c:tx>
            <c:strRef>
              <c:f>'Исполнение  на 01.02.2022'!$A$48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01.02.2022'!$B$48:$D$48</c:f>
              <c:numCache>
                <c:formatCode>#,##0.00</c:formatCode>
                <c:ptCount val="3"/>
                <c:pt idx="0">
                  <c:v>17332.099999999999</c:v>
                </c:pt>
                <c:pt idx="1">
                  <c:v>17332.099999999999</c:v>
                </c:pt>
                <c:pt idx="2">
                  <c:v>627.53068999999994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D48-4D0C-ACA4-651E7F877A29}"/>
            </c:ext>
          </c:extLst>
        </c:ser>
        <c:ser>
          <c:idx val="10"/>
          <c:order val="10"/>
          <c:tx>
            <c:strRef>
              <c:f>'Исполнение  на 01.02.2022'!$A$49</c:f>
              <c:strCache>
                <c:ptCount val="1"/>
                <c:pt idx="0">
                  <c:v>Прочие налоговые доходы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01.02.2022'!$B$49:$D$49</c:f>
              <c:numCache>
                <c:formatCode>#,##0.00</c:formatCode>
                <c:ptCount val="3"/>
                <c:pt idx="0">
                  <c:v>16105.5</c:v>
                </c:pt>
                <c:pt idx="1">
                  <c:v>1004.8</c:v>
                </c:pt>
                <c:pt idx="2">
                  <c:v>1026.5252500000001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D48-4D0C-ACA4-651E7F877A29}"/>
            </c:ext>
          </c:extLst>
        </c:ser>
        <c:ser>
          <c:idx val="11"/>
          <c:order val="11"/>
          <c:tx>
            <c:strRef>
              <c:f>'Исполнение  на 01.02.2022'!$A$50</c:f>
              <c:strCache>
                <c:ptCount val="1"/>
                <c:pt idx="0">
                  <c:v>Неналоговые доходы в т.ч.: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01.02.2022'!$B$50:$D$50</c:f>
              <c:numCache>
                <c:formatCode>#,##0.00</c:formatCode>
                <c:ptCount val="3"/>
                <c:pt idx="0">
                  <c:v>84757.680000000008</c:v>
                </c:pt>
                <c:pt idx="1">
                  <c:v>84757.680000000008</c:v>
                </c:pt>
                <c:pt idx="2">
                  <c:v>3828.5519800000002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D48-4D0C-ACA4-651E7F877A29}"/>
            </c:ext>
          </c:extLst>
        </c:ser>
        <c:ser>
          <c:idx val="12"/>
          <c:order val="12"/>
          <c:tx>
            <c:strRef>
              <c:f>'Исполнение  на 01.02.2022'!$A$51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01.02.2022'!$B$51:$D$51</c:f>
              <c:numCache>
                <c:formatCode>#,##0.00</c:formatCode>
                <c:ptCount val="3"/>
                <c:pt idx="0">
                  <c:v>73550.48000000001</c:v>
                </c:pt>
                <c:pt idx="1">
                  <c:v>73550.48000000001</c:v>
                </c:pt>
                <c:pt idx="2">
                  <c:v>3331.27835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48-4D0C-ACA4-651E7F877A29}"/>
            </c:ext>
          </c:extLst>
        </c:ser>
        <c:ser>
          <c:idx val="13"/>
          <c:order val="13"/>
          <c:tx>
            <c:strRef>
              <c:f>'Исполнение  на 01.02.2022'!$A$52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01.02.2022'!$B$52:$D$52</c:f>
              <c:numCache>
                <c:formatCode>#,##0.00</c:formatCode>
                <c:ptCount val="3"/>
                <c:pt idx="0">
                  <c:v>3900</c:v>
                </c:pt>
                <c:pt idx="1">
                  <c:v>3900</c:v>
                </c:pt>
                <c:pt idx="2">
                  <c:v>273.72363000000001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D48-4D0C-ACA4-651E7F877A29}"/>
            </c:ext>
          </c:extLst>
        </c:ser>
        <c:ser>
          <c:idx val="14"/>
          <c:order val="14"/>
          <c:tx>
            <c:strRef>
              <c:f>'Исполнение  на 01.02.2022'!$A$53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01.02.2022'!$B$53:$D$53</c:f>
              <c:numCache>
                <c:formatCode>#,##0.00</c:formatCode>
                <c:ptCount val="3"/>
                <c:pt idx="0">
                  <c:v>7307.2</c:v>
                </c:pt>
                <c:pt idx="1">
                  <c:v>7307.2</c:v>
                </c:pt>
                <c:pt idx="2">
                  <c:v>223.55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D48-4D0C-ACA4-651E7F877A29}"/>
            </c:ext>
          </c:extLst>
        </c:ser>
        <c:shape val="box"/>
        <c:axId val="150325504"/>
        <c:axId val="151392256"/>
        <c:axId val="0"/>
      </c:bar3DChart>
      <c:catAx>
        <c:axId val="150325504"/>
        <c:scaling>
          <c:orientation val="minMax"/>
        </c:scaling>
        <c:axPos val="b"/>
        <c:numFmt formatCode="General" sourceLinked="0"/>
        <c:tickLblPos val="nextTo"/>
        <c:crossAx val="151392256"/>
        <c:crosses val="autoZero"/>
        <c:auto val="1"/>
        <c:lblAlgn val="ctr"/>
        <c:lblOffset val="100"/>
      </c:catAx>
      <c:valAx>
        <c:axId val="151392256"/>
        <c:scaling>
          <c:orientation val="minMax"/>
        </c:scaling>
        <c:axPos val="l"/>
        <c:majorGridlines/>
        <c:numFmt formatCode="#,##0.00" sourceLinked="1"/>
        <c:tickLblPos val="nextTo"/>
        <c:crossAx val="15032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611111111111163"/>
          <c:y val="8.0646325459317728E-2"/>
          <c:w val="0.32772385573464607"/>
          <c:h val="0.90122759020749876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62591252755123"/>
          <c:y val="5.9906327212930842E-2"/>
          <c:w val="0.7418983313614661"/>
          <c:h val="0.74331919670924906"/>
        </c:manualLayout>
      </c:layout>
      <c:lineChart>
        <c:grouping val="standard"/>
        <c:ser>
          <c:idx val="0"/>
          <c:order val="0"/>
          <c:tx>
            <c:strRef>
              <c:f>'Исполнение  на 01.02.2022'!$B$17</c:f>
              <c:strCache>
                <c:ptCount val="1"/>
                <c:pt idx="0">
                  <c:v>2018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01.02.2022'!$B$18:$B$29</c:f>
              <c:numCache>
                <c:formatCode>#,##0.00</c:formatCode>
                <c:ptCount val="12"/>
                <c:pt idx="0">
                  <c:v>23090.69</c:v>
                </c:pt>
                <c:pt idx="1">
                  <c:v>49753.99</c:v>
                </c:pt>
                <c:pt idx="2">
                  <c:v>80317.87</c:v>
                </c:pt>
                <c:pt idx="3">
                  <c:v>120788.37</c:v>
                </c:pt>
                <c:pt idx="4">
                  <c:v>154041.57999999999</c:v>
                </c:pt>
                <c:pt idx="5">
                  <c:v>183085.93</c:v>
                </c:pt>
                <c:pt idx="6">
                  <c:v>222063.71</c:v>
                </c:pt>
                <c:pt idx="7">
                  <c:v>248067.18</c:v>
                </c:pt>
                <c:pt idx="8">
                  <c:v>276553.03000000003</c:v>
                </c:pt>
                <c:pt idx="9">
                  <c:v>318784.2</c:v>
                </c:pt>
                <c:pt idx="10">
                  <c:v>353723.28</c:v>
                </c:pt>
                <c:pt idx="11">
                  <c:v>412488.69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1-48B5-9798-15A4DA5A9252}"/>
            </c:ext>
          </c:extLst>
        </c:ser>
        <c:ser>
          <c:idx val="1"/>
          <c:order val="1"/>
          <c:tx>
            <c:strRef>
              <c:f>'Исполнение  на 01.02.2022'!$C$17</c:f>
              <c:strCache>
                <c:ptCount val="1"/>
                <c:pt idx="0">
                  <c:v>2019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01.02.2022'!$C$18:$C$29</c:f>
              <c:numCache>
                <c:formatCode>#,##0.00</c:formatCode>
                <c:ptCount val="12"/>
                <c:pt idx="0">
                  <c:v>24698.529999999995</c:v>
                </c:pt>
                <c:pt idx="1">
                  <c:v>52521.75</c:v>
                </c:pt>
                <c:pt idx="2">
                  <c:v>84861.929999999978</c:v>
                </c:pt>
                <c:pt idx="3">
                  <c:v>127086.62999999998</c:v>
                </c:pt>
                <c:pt idx="4">
                  <c:v>155699.99999999997</c:v>
                </c:pt>
                <c:pt idx="5">
                  <c:v>183991.72</c:v>
                </c:pt>
                <c:pt idx="6">
                  <c:v>230184.3</c:v>
                </c:pt>
                <c:pt idx="7">
                  <c:v>258113.93</c:v>
                </c:pt>
                <c:pt idx="8">
                  <c:v>286887.77</c:v>
                </c:pt>
                <c:pt idx="9">
                  <c:v>331169.39</c:v>
                </c:pt>
                <c:pt idx="10">
                  <c:v>370826.7</c:v>
                </c:pt>
                <c:pt idx="11">
                  <c:v>434564.56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1-48B5-9798-15A4DA5A9252}"/>
            </c:ext>
          </c:extLst>
        </c:ser>
        <c:ser>
          <c:idx val="2"/>
          <c:order val="2"/>
          <c:tx>
            <c:strRef>
              <c:f>'Исполнение  на 01.02.2022'!$D$17</c:f>
              <c:strCache>
                <c:ptCount val="1"/>
                <c:pt idx="0">
                  <c:v>2020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01.02.2022'!$D$18:$D$29</c:f>
              <c:numCache>
                <c:formatCode>#,##0.00</c:formatCode>
                <c:ptCount val="12"/>
                <c:pt idx="0">
                  <c:v>27699.09</c:v>
                </c:pt>
                <c:pt idx="1">
                  <c:v>56942.259999999987</c:v>
                </c:pt>
                <c:pt idx="2">
                  <c:v>97191.809999999983</c:v>
                </c:pt>
                <c:pt idx="3">
                  <c:v>130288.19</c:v>
                </c:pt>
                <c:pt idx="4">
                  <c:v>154661.9</c:v>
                </c:pt>
                <c:pt idx="5">
                  <c:v>188550.06</c:v>
                </c:pt>
                <c:pt idx="6">
                  <c:v>233688.17</c:v>
                </c:pt>
                <c:pt idx="7">
                  <c:v>267329.02999999997</c:v>
                </c:pt>
                <c:pt idx="8">
                  <c:v>300245.68</c:v>
                </c:pt>
                <c:pt idx="9">
                  <c:v>349108.16000000009</c:v>
                </c:pt>
                <c:pt idx="10">
                  <c:v>390457.97000000003</c:v>
                </c:pt>
                <c:pt idx="11">
                  <c:v>462058.38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61-48B5-9798-15A4DA5A9252}"/>
            </c:ext>
          </c:extLst>
        </c:ser>
        <c:ser>
          <c:idx val="3"/>
          <c:order val="3"/>
          <c:tx>
            <c:strRef>
              <c:f>'Исполнение  на 01.02.2022'!$E$17</c:f>
              <c:strCache>
                <c:ptCount val="1"/>
                <c:pt idx="0">
                  <c:v>2021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01.02.2022'!$E$18:$E$29</c:f>
              <c:numCache>
                <c:formatCode>#,##0.00</c:formatCode>
                <c:ptCount val="12"/>
                <c:pt idx="0">
                  <c:v>26763.809999999998</c:v>
                </c:pt>
                <c:pt idx="1">
                  <c:v>61965.039999999986</c:v>
                </c:pt>
                <c:pt idx="2">
                  <c:v>117018.34999999999</c:v>
                </c:pt>
                <c:pt idx="3">
                  <c:v>180839.3</c:v>
                </c:pt>
                <c:pt idx="4">
                  <c:v>226811.84</c:v>
                </c:pt>
                <c:pt idx="5">
                  <c:v>270620.09000000003</c:v>
                </c:pt>
                <c:pt idx="6">
                  <c:v>337188.34</c:v>
                </c:pt>
                <c:pt idx="7">
                  <c:v>371549.51</c:v>
                </c:pt>
                <c:pt idx="8">
                  <c:v>409580.43</c:v>
                </c:pt>
                <c:pt idx="9">
                  <c:v>467038.95</c:v>
                </c:pt>
                <c:pt idx="10">
                  <c:v>519043.7</c:v>
                </c:pt>
                <c:pt idx="11">
                  <c:v>598872.40910000016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61-48B5-9798-15A4DA5A9252}"/>
            </c:ext>
          </c:extLst>
        </c:ser>
        <c:ser>
          <c:idx val="4"/>
          <c:order val="4"/>
          <c:tx>
            <c:strRef>
              <c:f>'Исполнение  на 01.02.2022'!$F$17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01.02.2022'!$F$18:$F$29</c:f>
              <c:numCache>
                <c:formatCode>#,##0.00</c:formatCode>
                <c:ptCount val="12"/>
                <c:pt idx="0">
                  <c:v>34369.893899999995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61-48B5-9798-15A4DA5A9252}"/>
            </c:ext>
          </c:extLst>
        </c:ser>
        <c:marker val="1"/>
        <c:axId val="151435904"/>
        <c:axId val="151449984"/>
      </c:lineChart>
      <c:catAx>
        <c:axId val="151435904"/>
        <c:scaling>
          <c:orientation val="minMax"/>
        </c:scaling>
        <c:axPos val="b"/>
        <c:numFmt formatCode="General" sourceLinked="0"/>
        <c:tickLblPos val="nextTo"/>
        <c:crossAx val="151449984"/>
        <c:crosses val="autoZero"/>
        <c:auto val="1"/>
        <c:lblAlgn val="ctr"/>
        <c:lblOffset val="100"/>
      </c:catAx>
      <c:valAx>
        <c:axId val="151449984"/>
        <c:scaling>
          <c:orientation val="minMax"/>
        </c:scaling>
        <c:axPos val="l"/>
        <c:majorGridlines/>
        <c:numFmt formatCode="#,##0.00" sourceLinked="1"/>
        <c:tickLblPos val="nextTo"/>
        <c:crossAx val="1514359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7298E-2"/>
          <c:w val="0.37238823917296077"/>
          <c:h val="0.62008150991659861"/>
        </c:manualLayout>
      </c:layout>
      <c:bar3DChart>
        <c:barDir val="col"/>
        <c:grouping val="clustered"/>
        <c:ser>
          <c:idx val="3"/>
          <c:order val="0"/>
          <c:tx>
            <c:strRef>
              <c:f>'Исполнение  на 01.03.2022'!$B$3</c:f>
              <c:strCache>
                <c:ptCount val="1"/>
                <c:pt idx="0">
                  <c:v>Первоначальный план</c:v>
                </c:pt>
              </c:strCache>
            </c:strRef>
          </c:tx>
          <c:cat>
            <c:strRef>
              <c:f>'Исполнение  на 01.03.2022'!$A$4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01.03.2022'!$B$4</c:f>
              <c:numCache>
                <c:formatCode>#,##0.00</c:formatCode>
                <c:ptCount val="1"/>
                <c:pt idx="0">
                  <c:v>673452.6100000001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7-4681-9F28-6933B75CE4AD}"/>
            </c:ext>
          </c:extLst>
        </c:ser>
        <c:ser>
          <c:idx val="0"/>
          <c:order val="1"/>
          <c:tx>
            <c:strRef>
              <c:f>'Исполнение  на 01.03.2022'!$C$3</c:f>
              <c:strCache>
                <c:ptCount val="1"/>
                <c:pt idx="0">
                  <c:v>Уточненный план</c:v>
                </c:pt>
              </c:strCache>
            </c:strRef>
          </c:tx>
          <c:cat>
            <c:strRef>
              <c:f>'Исполнение  на 01.03.2022'!$A$4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01.03.2022'!$C$4</c:f>
              <c:numCache>
                <c:formatCode>#,##0.00</c:formatCode>
                <c:ptCount val="1"/>
                <c:pt idx="0">
                  <c:v>673452.6100000001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7-4681-9F28-6933B75CE4AD}"/>
            </c:ext>
          </c:extLst>
        </c:ser>
        <c:ser>
          <c:idx val="1"/>
          <c:order val="2"/>
          <c:tx>
            <c:strRef>
              <c:f>'Исполнение  на 01.03.2022'!$D$3</c:f>
              <c:strCache>
                <c:ptCount val="1"/>
                <c:pt idx="0">
                  <c:v>Исполнение</c:v>
                </c:pt>
              </c:strCache>
            </c:strRef>
          </c:tx>
          <c:cat>
            <c:strRef>
              <c:f>'Исполнение  на 01.03.2022'!$A$4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01.03.2022'!$D$4</c:f>
              <c:numCache>
                <c:formatCode>#,##0.00</c:formatCode>
                <c:ptCount val="1"/>
                <c:pt idx="0">
                  <c:v>113472.68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57-4681-9F28-6933B75CE4AD}"/>
            </c:ext>
          </c:extLst>
        </c:ser>
        <c:shape val="box"/>
        <c:axId val="158790400"/>
        <c:axId val="158791936"/>
        <c:axId val="0"/>
      </c:bar3DChart>
      <c:catAx>
        <c:axId val="158790400"/>
        <c:scaling>
          <c:orientation val="minMax"/>
        </c:scaling>
        <c:axPos val="b"/>
        <c:numFmt formatCode="General" sourceLinked="1"/>
        <c:tickLblPos val="nextTo"/>
        <c:crossAx val="158791936"/>
        <c:crosses val="autoZero"/>
        <c:auto val="1"/>
        <c:lblAlgn val="ctr"/>
        <c:lblOffset val="100"/>
      </c:catAx>
      <c:valAx>
        <c:axId val="158791936"/>
        <c:scaling>
          <c:orientation val="minMax"/>
        </c:scaling>
        <c:axPos val="l"/>
        <c:majorGridlines/>
        <c:numFmt formatCode="#,##0.00" sourceLinked="1"/>
        <c:tickLblPos val="nextTo"/>
        <c:crossAx val="158790400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5231585891335776"/>
          <c:y val="0.12597581891143095"/>
          <c:w val="0.27514223751758204"/>
          <c:h val="0.18194674532304347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871527357603415"/>
          <c:y val="2.3876378333289872E-2"/>
          <c:w val="0.41527008928113612"/>
          <c:h val="0.8288529916677706"/>
        </c:manualLayout>
      </c:layout>
      <c:bar3DChart>
        <c:barDir val="col"/>
        <c:grouping val="stacked"/>
        <c:ser>
          <c:idx val="0"/>
          <c:order val="0"/>
          <c:tx>
            <c:strRef>
              <c:f>'Исполнение  на 01.03.2022'!$A$38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01.03.2022'!$B$38:$D$38</c:f>
              <c:numCache>
                <c:formatCode>#,##0.00</c:formatCode>
                <c:ptCount val="3"/>
                <c:pt idx="0">
                  <c:v>673452.6100000001</c:v>
                </c:pt>
                <c:pt idx="1">
                  <c:v>658351.91000000015</c:v>
                </c:pt>
                <c:pt idx="2">
                  <c:v>113472.67888000001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8-4D0C-ACA4-651E7F877A29}"/>
            </c:ext>
          </c:extLst>
        </c:ser>
        <c:ser>
          <c:idx val="1"/>
          <c:order val="1"/>
          <c:tx>
            <c:strRef>
              <c:f>'Исполнение  на 01.03.2022'!$A$39</c:f>
              <c:strCache>
                <c:ptCount val="1"/>
                <c:pt idx="0">
                  <c:v>Налоговые  доходы вт.ч.: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01.03.2022'!$B$39:$D$39</c:f>
              <c:numCache>
                <c:formatCode>#,##0.00</c:formatCode>
                <c:ptCount val="3"/>
                <c:pt idx="0">
                  <c:v>588694.93000000005</c:v>
                </c:pt>
                <c:pt idx="1">
                  <c:v>573594.2300000001</c:v>
                </c:pt>
                <c:pt idx="2">
                  <c:v>105945.19336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8-4D0C-ACA4-651E7F877A29}"/>
            </c:ext>
          </c:extLst>
        </c:ser>
        <c:ser>
          <c:idx val="2"/>
          <c:order val="2"/>
          <c:tx>
            <c:strRef>
              <c:f>'Исполнение  на 01.03.2022'!$A$40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01.03.2022'!$B$40:$D$40</c:f>
              <c:numCache>
                <c:formatCode>#,##0.00</c:formatCode>
                <c:ptCount val="3"/>
                <c:pt idx="0">
                  <c:v>8446.2999999999993</c:v>
                </c:pt>
                <c:pt idx="1">
                  <c:v>8446.2999999999993</c:v>
                </c:pt>
                <c:pt idx="2">
                  <c:v>808.19899999999996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48-4D0C-ACA4-651E7F877A29}"/>
            </c:ext>
          </c:extLst>
        </c:ser>
        <c:ser>
          <c:idx val="3"/>
          <c:order val="3"/>
          <c:tx>
            <c:strRef>
              <c:f>'Исполнение  на 01.03.2022'!$A$41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01.03.2022'!$B$41:$D$41</c:f>
              <c:numCache>
                <c:formatCode>#,##0.00</c:formatCode>
                <c:ptCount val="3"/>
                <c:pt idx="0">
                  <c:v>331789.60000000003</c:v>
                </c:pt>
                <c:pt idx="1">
                  <c:v>331789.60000000003</c:v>
                </c:pt>
                <c:pt idx="2">
                  <c:v>84394.028870000009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48-4D0C-ACA4-651E7F877A29}"/>
            </c:ext>
          </c:extLst>
        </c:ser>
        <c:ser>
          <c:idx val="4"/>
          <c:order val="4"/>
          <c:tx>
            <c:strRef>
              <c:f>'Исполнение  на 01.03.2022'!$A$42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01.03.2022'!$B$42:$D$42</c:f>
              <c:numCache>
                <c:formatCode>#,##0.00</c:formatCode>
                <c:ptCount val="3"/>
                <c:pt idx="0">
                  <c:v>55588.03</c:v>
                </c:pt>
                <c:pt idx="1">
                  <c:v>55588.03</c:v>
                </c:pt>
                <c:pt idx="2">
                  <c:v>5206.5884299999998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48-4D0C-ACA4-651E7F877A29}"/>
            </c:ext>
          </c:extLst>
        </c:ser>
        <c:ser>
          <c:idx val="5"/>
          <c:order val="5"/>
          <c:tx>
            <c:strRef>
              <c:f>'Исполнение  на 01.03.2022'!$A$44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01.03.2022'!$B$44:$D$44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-7.7736999999999998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48-4D0C-ACA4-651E7F877A29}"/>
            </c:ext>
          </c:extLst>
        </c:ser>
        <c:ser>
          <c:idx val="6"/>
          <c:order val="6"/>
          <c:tx>
            <c:strRef>
              <c:f>'Исполнение  на 01.03.2022'!$A$45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01.03.2022'!$B$45:$D$45</c:f>
              <c:numCache>
                <c:formatCode>#,##0.00</c:formatCode>
                <c:ptCount val="3"/>
                <c:pt idx="0">
                  <c:v>1245</c:v>
                </c:pt>
                <c:pt idx="1">
                  <c:v>1245</c:v>
                </c:pt>
                <c:pt idx="2">
                  <c:v>127.712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48-4D0C-ACA4-651E7F877A29}"/>
            </c:ext>
          </c:extLst>
        </c:ser>
        <c:ser>
          <c:idx val="7"/>
          <c:order val="7"/>
          <c:tx>
            <c:strRef>
              <c:f>'Исполнение  на 01.03.2022'!$A$46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01.03.2022'!$B$46:$D$46</c:f>
              <c:numCache>
                <c:formatCode>#,##0.00</c:formatCode>
                <c:ptCount val="3"/>
                <c:pt idx="0">
                  <c:v>22330.799999999999</c:v>
                </c:pt>
                <c:pt idx="1">
                  <c:v>22330.799999999999</c:v>
                </c:pt>
                <c:pt idx="2">
                  <c:v>2292.6163799999999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D48-4D0C-ACA4-651E7F877A29}"/>
            </c:ext>
          </c:extLst>
        </c:ser>
        <c:ser>
          <c:idx val="8"/>
          <c:order val="8"/>
          <c:tx>
            <c:strRef>
              <c:f>'Исполнение  на 01.03.2022'!$A$47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01.03.2022'!$B$47:$D$47</c:f>
              <c:numCache>
                <c:formatCode>#,##0.00</c:formatCode>
                <c:ptCount val="3"/>
                <c:pt idx="0">
                  <c:v>25216.9</c:v>
                </c:pt>
                <c:pt idx="1">
                  <c:v>25216.9</c:v>
                </c:pt>
                <c:pt idx="2">
                  <c:v>1398.4264900000001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D48-4D0C-ACA4-651E7F877A29}"/>
            </c:ext>
          </c:extLst>
        </c:ser>
        <c:ser>
          <c:idx val="9"/>
          <c:order val="9"/>
          <c:tx>
            <c:strRef>
              <c:f>'Исполнение  на 01.03.2022'!$A$48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01.03.2022'!$B$48:$D$48</c:f>
              <c:numCache>
                <c:formatCode>#,##0.00</c:formatCode>
                <c:ptCount val="3"/>
                <c:pt idx="0">
                  <c:v>17332.099999999999</c:v>
                </c:pt>
                <c:pt idx="1">
                  <c:v>17332.099999999999</c:v>
                </c:pt>
                <c:pt idx="2">
                  <c:v>1482.9787200000001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D48-4D0C-ACA4-651E7F877A29}"/>
            </c:ext>
          </c:extLst>
        </c:ser>
        <c:ser>
          <c:idx val="10"/>
          <c:order val="10"/>
          <c:tx>
            <c:strRef>
              <c:f>'Исполнение  на 01.03.2022'!$A$49</c:f>
              <c:strCache>
                <c:ptCount val="1"/>
                <c:pt idx="0">
                  <c:v>Прочие налоговые доходы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01.03.2022'!$B$49:$D$49</c:f>
              <c:numCache>
                <c:formatCode>#,##0.00</c:formatCode>
                <c:ptCount val="3"/>
                <c:pt idx="0">
                  <c:v>16105.5</c:v>
                </c:pt>
                <c:pt idx="1">
                  <c:v>1004.8</c:v>
                </c:pt>
                <c:pt idx="2">
                  <c:v>2129.6623199999999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D48-4D0C-ACA4-651E7F877A29}"/>
            </c:ext>
          </c:extLst>
        </c:ser>
        <c:ser>
          <c:idx val="11"/>
          <c:order val="11"/>
          <c:tx>
            <c:strRef>
              <c:f>'Исполнение  на 01.03.2022'!$A$50</c:f>
              <c:strCache>
                <c:ptCount val="1"/>
                <c:pt idx="0">
                  <c:v>Неналоговые доходы в т.ч.: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01.03.2022'!$B$50:$D$50</c:f>
              <c:numCache>
                <c:formatCode>#,##0.00</c:formatCode>
                <c:ptCount val="3"/>
                <c:pt idx="0">
                  <c:v>84757.680000000008</c:v>
                </c:pt>
                <c:pt idx="1">
                  <c:v>84757.680000000008</c:v>
                </c:pt>
                <c:pt idx="2">
                  <c:v>7527.4855200000002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D48-4D0C-ACA4-651E7F877A29}"/>
            </c:ext>
          </c:extLst>
        </c:ser>
        <c:ser>
          <c:idx val="12"/>
          <c:order val="12"/>
          <c:tx>
            <c:strRef>
              <c:f>'Исполнение  на 01.03.2022'!$A$51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01.03.2022'!$B$51:$D$51</c:f>
              <c:numCache>
                <c:formatCode>#,##0.00</c:formatCode>
                <c:ptCount val="3"/>
                <c:pt idx="0">
                  <c:v>73550.48000000001</c:v>
                </c:pt>
                <c:pt idx="1">
                  <c:v>73550.48000000001</c:v>
                </c:pt>
                <c:pt idx="2">
                  <c:v>6330.9843800000008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48-4D0C-ACA4-651E7F877A29}"/>
            </c:ext>
          </c:extLst>
        </c:ser>
        <c:ser>
          <c:idx val="13"/>
          <c:order val="13"/>
          <c:tx>
            <c:strRef>
              <c:f>'Исполнение  на 01.03.2022'!$A$52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01.03.2022'!$B$52:$D$52</c:f>
              <c:numCache>
                <c:formatCode>#,##0.00</c:formatCode>
                <c:ptCount val="3"/>
                <c:pt idx="0">
                  <c:v>3900</c:v>
                </c:pt>
                <c:pt idx="1">
                  <c:v>3900</c:v>
                </c:pt>
                <c:pt idx="2">
                  <c:v>598.56114000000002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D48-4D0C-ACA4-651E7F877A29}"/>
            </c:ext>
          </c:extLst>
        </c:ser>
        <c:ser>
          <c:idx val="14"/>
          <c:order val="14"/>
          <c:tx>
            <c:strRef>
              <c:f>'Исполнение  на 01.03.2022'!$A$53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'Исполнение  на 01.03.2022'!$B$37:$D$37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01.03.2022'!$B$53:$D$53</c:f>
              <c:numCache>
                <c:formatCode>#,##0.00</c:formatCode>
                <c:ptCount val="3"/>
                <c:pt idx="0">
                  <c:v>7307.2</c:v>
                </c:pt>
                <c:pt idx="1">
                  <c:v>7307.2</c:v>
                </c:pt>
                <c:pt idx="2">
                  <c:v>597.94000000000005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D48-4D0C-ACA4-651E7F877A29}"/>
            </c:ext>
          </c:extLst>
        </c:ser>
        <c:shape val="box"/>
        <c:axId val="156888064"/>
        <c:axId val="162988800"/>
        <c:axId val="0"/>
      </c:bar3DChart>
      <c:catAx>
        <c:axId val="156888064"/>
        <c:scaling>
          <c:orientation val="minMax"/>
        </c:scaling>
        <c:axPos val="b"/>
        <c:numFmt formatCode="General" sourceLinked="0"/>
        <c:tickLblPos val="nextTo"/>
        <c:crossAx val="162988800"/>
        <c:crosses val="autoZero"/>
        <c:auto val="1"/>
        <c:lblAlgn val="ctr"/>
        <c:lblOffset val="100"/>
      </c:catAx>
      <c:valAx>
        <c:axId val="162988800"/>
        <c:scaling>
          <c:orientation val="minMax"/>
        </c:scaling>
        <c:axPos val="l"/>
        <c:majorGridlines/>
        <c:numFmt formatCode="#,##0.00" sourceLinked="1"/>
        <c:tickLblPos val="nextTo"/>
        <c:crossAx val="15688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611111111111163"/>
          <c:y val="8.0646325459317728E-2"/>
          <c:w val="0.32772385573464635"/>
          <c:h val="0.90122759020749876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62591252755123"/>
          <c:y val="5.9906327212930877E-2"/>
          <c:w val="0.74189833136146632"/>
          <c:h val="0.74331919670924906"/>
        </c:manualLayout>
      </c:layout>
      <c:lineChart>
        <c:grouping val="standard"/>
        <c:ser>
          <c:idx val="0"/>
          <c:order val="0"/>
          <c:tx>
            <c:strRef>
              <c:f>'Исполнение  на 01.03.2022'!$B$17</c:f>
              <c:strCache>
                <c:ptCount val="1"/>
                <c:pt idx="0">
                  <c:v>2018 год</c:v>
                </c:pt>
              </c:strCache>
            </c:strRef>
          </c:tx>
          <c:marker>
            <c:symbol val="none"/>
          </c:marker>
          <c:cat>
            <c:strRef>
              <c:f>'Исполнение  на 01.03.2022'!$A$18:$A$29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01.03.2022'!$B$18:$B$29</c:f>
              <c:numCache>
                <c:formatCode>#,##0.00</c:formatCode>
                <c:ptCount val="12"/>
                <c:pt idx="0">
                  <c:v>23090.69</c:v>
                </c:pt>
                <c:pt idx="1">
                  <c:v>49753.99</c:v>
                </c:pt>
                <c:pt idx="2">
                  <c:v>80317.87</c:v>
                </c:pt>
                <c:pt idx="3">
                  <c:v>120788.37</c:v>
                </c:pt>
                <c:pt idx="4">
                  <c:v>154041.57999999999</c:v>
                </c:pt>
                <c:pt idx="5">
                  <c:v>183085.93</c:v>
                </c:pt>
                <c:pt idx="6">
                  <c:v>222063.71</c:v>
                </c:pt>
                <c:pt idx="7">
                  <c:v>248067.18</c:v>
                </c:pt>
                <c:pt idx="8">
                  <c:v>276553.03000000003</c:v>
                </c:pt>
                <c:pt idx="9">
                  <c:v>318784.2</c:v>
                </c:pt>
                <c:pt idx="10">
                  <c:v>353723.28</c:v>
                </c:pt>
                <c:pt idx="11">
                  <c:v>412488.69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1-48B5-9798-15A4DA5A9252}"/>
            </c:ext>
          </c:extLst>
        </c:ser>
        <c:ser>
          <c:idx val="1"/>
          <c:order val="1"/>
          <c:tx>
            <c:strRef>
              <c:f>'Исполнение  на 01.03.2022'!$C$17</c:f>
              <c:strCache>
                <c:ptCount val="1"/>
                <c:pt idx="0">
                  <c:v>2019 год</c:v>
                </c:pt>
              </c:strCache>
            </c:strRef>
          </c:tx>
          <c:marker>
            <c:symbol val="none"/>
          </c:marker>
          <c:cat>
            <c:strRef>
              <c:f>'Исполнение  на 01.03.2022'!$A$18:$A$29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01.03.2022'!$C$18:$C$29</c:f>
              <c:numCache>
                <c:formatCode>#,##0.00</c:formatCode>
                <c:ptCount val="12"/>
                <c:pt idx="0">
                  <c:v>24698.529999999995</c:v>
                </c:pt>
                <c:pt idx="1">
                  <c:v>52521.75</c:v>
                </c:pt>
                <c:pt idx="2">
                  <c:v>84861.929999999978</c:v>
                </c:pt>
                <c:pt idx="3">
                  <c:v>127086.62999999998</c:v>
                </c:pt>
                <c:pt idx="4">
                  <c:v>155699.99999999997</c:v>
                </c:pt>
                <c:pt idx="5">
                  <c:v>183991.72</c:v>
                </c:pt>
                <c:pt idx="6">
                  <c:v>230184.3</c:v>
                </c:pt>
                <c:pt idx="7">
                  <c:v>258113.93</c:v>
                </c:pt>
                <c:pt idx="8">
                  <c:v>286887.77</c:v>
                </c:pt>
                <c:pt idx="9">
                  <c:v>331169.39</c:v>
                </c:pt>
                <c:pt idx="10">
                  <c:v>370826.7</c:v>
                </c:pt>
                <c:pt idx="11">
                  <c:v>434564.56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1-48B5-9798-15A4DA5A9252}"/>
            </c:ext>
          </c:extLst>
        </c:ser>
        <c:ser>
          <c:idx val="2"/>
          <c:order val="2"/>
          <c:tx>
            <c:strRef>
              <c:f>'Исполнение  на 01.03.2022'!$D$17</c:f>
              <c:strCache>
                <c:ptCount val="1"/>
                <c:pt idx="0">
                  <c:v>2020 год</c:v>
                </c:pt>
              </c:strCache>
            </c:strRef>
          </c:tx>
          <c:marker>
            <c:symbol val="none"/>
          </c:marker>
          <c:cat>
            <c:strRef>
              <c:f>'Исполнение  на 01.03.2022'!$A$18:$A$29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01.03.2022'!$D$18:$D$29</c:f>
              <c:numCache>
                <c:formatCode>#,##0.00</c:formatCode>
                <c:ptCount val="12"/>
                <c:pt idx="0">
                  <c:v>27699.09</c:v>
                </c:pt>
                <c:pt idx="1">
                  <c:v>56942.259999999987</c:v>
                </c:pt>
                <c:pt idx="2">
                  <c:v>97191.809999999983</c:v>
                </c:pt>
                <c:pt idx="3">
                  <c:v>130288.19</c:v>
                </c:pt>
                <c:pt idx="4">
                  <c:v>154661.9</c:v>
                </c:pt>
                <c:pt idx="5">
                  <c:v>188550.06</c:v>
                </c:pt>
                <c:pt idx="6">
                  <c:v>233688.17</c:v>
                </c:pt>
                <c:pt idx="7">
                  <c:v>267329.02999999997</c:v>
                </c:pt>
                <c:pt idx="8">
                  <c:v>300245.68</c:v>
                </c:pt>
                <c:pt idx="9">
                  <c:v>349108.16000000009</c:v>
                </c:pt>
                <c:pt idx="10">
                  <c:v>390457.97000000003</c:v>
                </c:pt>
                <c:pt idx="11">
                  <c:v>462058.38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61-48B5-9798-15A4DA5A9252}"/>
            </c:ext>
          </c:extLst>
        </c:ser>
        <c:ser>
          <c:idx val="3"/>
          <c:order val="3"/>
          <c:tx>
            <c:strRef>
              <c:f>'Исполнение  на 01.03.2022'!$E$17</c:f>
              <c:strCache>
                <c:ptCount val="1"/>
                <c:pt idx="0">
                  <c:v>2021 год</c:v>
                </c:pt>
              </c:strCache>
            </c:strRef>
          </c:tx>
          <c:marker>
            <c:symbol val="none"/>
          </c:marker>
          <c:cat>
            <c:strRef>
              <c:f>'Исполнение  на 01.03.2022'!$A$18:$A$29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01.03.2022'!$E$18:$E$29</c:f>
              <c:numCache>
                <c:formatCode>#,##0.00</c:formatCode>
                <c:ptCount val="12"/>
                <c:pt idx="0">
                  <c:v>26763.809999999998</c:v>
                </c:pt>
                <c:pt idx="1">
                  <c:v>61965.039999999986</c:v>
                </c:pt>
                <c:pt idx="2">
                  <c:v>117018.34999999999</c:v>
                </c:pt>
                <c:pt idx="3">
                  <c:v>180839.3</c:v>
                </c:pt>
                <c:pt idx="4">
                  <c:v>226811.84</c:v>
                </c:pt>
                <c:pt idx="5">
                  <c:v>270620.09000000003</c:v>
                </c:pt>
                <c:pt idx="6">
                  <c:v>337188.34</c:v>
                </c:pt>
                <c:pt idx="7">
                  <c:v>371549.51</c:v>
                </c:pt>
                <c:pt idx="8">
                  <c:v>409580.43</c:v>
                </c:pt>
                <c:pt idx="9">
                  <c:v>467038.95</c:v>
                </c:pt>
                <c:pt idx="10">
                  <c:v>519043.7</c:v>
                </c:pt>
                <c:pt idx="11">
                  <c:v>598872.40910000016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61-48B5-9798-15A4DA5A9252}"/>
            </c:ext>
          </c:extLst>
        </c:ser>
        <c:ser>
          <c:idx val="4"/>
          <c:order val="4"/>
          <c:tx>
            <c:strRef>
              <c:f>'Исполнение  на 01.03.2022'!$F$17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none"/>
          </c:marker>
          <c:cat>
            <c:strRef>
              <c:f>'Исполнение  на 01.03.2022'!$A$18:$A$29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01.03.2022'!$F$18:$F$29</c:f>
              <c:numCache>
                <c:formatCode>#,##0.00</c:formatCode>
                <c:ptCount val="12"/>
                <c:pt idx="0">
                  <c:v>34369.893899999995</c:v>
                </c:pt>
                <c:pt idx="1">
                  <c:v>79102.789999999994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61-48B5-9798-15A4DA5A9252}"/>
            </c:ext>
          </c:extLst>
        </c:ser>
        <c:marker val="1"/>
        <c:axId val="163046528"/>
        <c:axId val="163048064"/>
      </c:lineChart>
      <c:catAx>
        <c:axId val="163046528"/>
        <c:scaling>
          <c:orientation val="minMax"/>
        </c:scaling>
        <c:axPos val="b"/>
        <c:numFmt formatCode="General" sourceLinked="0"/>
        <c:tickLblPos val="nextTo"/>
        <c:crossAx val="163048064"/>
        <c:crosses val="autoZero"/>
        <c:auto val="1"/>
        <c:lblAlgn val="ctr"/>
        <c:lblOffset val="100"/>
      </c:catAx>
      <c:valAx>
        <c:axId val="163048064"/>
        <c:scaling>
          <c:orientation val="minMax"/>
        </c:scaling>
        <c:axPos val="l"/>
        <c:majorGridlines/>
        <c:numFmt formatCode="#,##0.00" sourceLinked="1"/>
        <c:tickLblPos val="nextTo"/>
        <c:crossAx val="1630465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91439</xdr:rowOff>
    </xdr:from>
    <xdr:to>
      <xdr:col>12</xdr:col>
      <xdr:colOff>95250</xdr:colOff>
      <xdr:row>12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219074</xdr:colOff>
      <xdr:row>37</xdr:row>
      <xdr:rowOff>142874</xdr:rowOff>
    </xdr:from>
    <xdr:to>
      <xdr:col>15</xdr:col>
      <xdr:colOff>581025</xdr:colOff>
      <xdr:row>47</xdr:row>
      <xdr:rowOff>68036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146050</xdr:colOff>
      <xdr:row>12</xdr:row>
      <xdr:rowOff>159941</xdr:rowOff>
    </xdr:from>
    <xdr:to>
      <xdr:col>20</xdr:col>
      <xdr:colOff>399256</xdr:colOff>
      <xdr:row>31</xdr:row>
      <xdr:rowOff>82550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91439</xdr:rowOff>
    </xdr:from>
    <xdr:to>
      <xdr:col>12</xdr:col>
      <xdr:colOff>95250</xdr:colOff>
      <xdr:row>12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219074</xdr:colOff>
      <xdr:row>37</xdr:row>
      <xdr:rowOff>142874</xdr:rowOff>
    </xdr:from>
    <xdr:to>
      <xdr:col>15</xdr:col>
      <xdr:colOff>581025</xdr:colOff>
      <xdr:row>47</xdr:row>
      <xdr:rowOff>68036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146050</xdr:colOff>
      <xdr:row>12</xdr:row>
      <xdr:rowOff>159941</xdr:rowOff>
    </xdr:from>
    <xdr:to>
      <xdr:col>20</xdr:col>
      <xdr:colOff>399256</xdr:colOff>
      <xdr:row>31</xdr:row>
      <xdr:rowOff>82550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view="pageBreakPreview" zoomScale="70" zoomScaleNormal="100" zoomScaleSheetLayoutView="70" workbookViewId="0">
      <selection activeCell="F14" sqref="F14"/>
    </sheetView>
  </sheetViews>
  <sheetFormatPr defaultColWidth="9.140625" defaultRowHeight="15"/>
  <cols>
    <col min="1" max="1" width="16.7109375" style="1" customWidth="1"/>
    <col min="2" max="4" width="16.5703125" style="1" customWidth="1"/>
    <col min="5" max="5" width="23.140625" style="1" customWidth="1"/>
    <col min="6" max="6" width="22.7109375" style="1" customWidth="1"/>
    <col min="7" max="7" width="13.5703125" style="1" customWidth="1"/>
    <col min="8" max="16384" width="9.140625" style="1"/>
  </cols>
  <sheetData>
    <row r="1" spans="1:6" ht="94.5" customHeight="1">
      <c r="A1" s="24" t="s">
        <v>31</v>
      </c>
      <c r="B1" s="24"/>
      <c r="C1" s="24"/>
      <c r="D1" s="24"/>
      <c r="E1" s="24"/>
    </row>
    <row r="2" spans="1:6">
      <c r="F2" s="8"/>
    </row>
    <row r="3" spans="1:6" ht="30">
      <c r="A3" s="9"/>
      <c r="B3" s="9" t="s">
        <v>34</v>
      </c>
      <c r="C3" s="9" t="s">
        <v>32</v>
      </c>
      <c r="D3" s="9" t="s">
        <v>30</v>
      </c>
      <c r="E3" s="9" t="s">
        <v>28</v>
      </c>
    </row>
    <row r="4" spans="1:6" ht="45">
      <c r="A4" s="10" t="s">
        <v>29</v>
      </c>
      <c r="B4" s="20">
        <v>673452.6100000001</v>
      </c>
      <c r="C4" s="20">
        <v>673452.6100000001</v>
      </c>
      <c r="D4" s="16">
        <v>34369.893899999995</v>
      </c>
      <c r="E4" s="19">
        <f>D4/C4*100</f>
        <v>5.1035356296265588</v>
      </c>
    </row>
    <row r="5" spans="1:6">
      <c r="A5" s="2"/>
      <c r="B5" s="3"/>
      <c r="C5" s="3"/>
    </row>
    <row r="6" spans="1:6">
      <c r="B6" s="6"/>
      <c r="C6" s="6"/>
      <c r="D6" s="7"/>
      <c r="E6" s="7"/>
    </row>
    <row r="7" spans="1:6">
      <c r="B7" s="6"/>
      <c r="C7" s="6"/>
    </row>
    <row r="8" spans="1:6">
      <c r="B8" s="6"/>
      <c r="C8" s="6"/>
    </row>
    <row r="9" spans="1:6">
      <c r="A9" s="2"/>
      <c r="B9" s="2"/>
      <c r="C9" s="2"/>
      <c r="D9" s="2"/>
      <c r="E9" s="2"/>
    </row>
    <row r="10" spans="1:6">
      <c r="B10" s="6"/>
      <c r="C10" s="6"/>
      <c r="D10" s="3"/>
      <c r="E10" s="3"/>
    </row>
    <row r="11" spans="1:6">
      <c r="B11" s="6"/>
      <c r="C11" s="6"/>
    </row>
    <row r="12" spans="1:6" ht="15.75" customHeight="1">
      <c r="B12" s="2"/>
      <c r="C12" s="2"/>
    </row>
    <row r="15" spans="1:6" ht="21.75" customHeight="1">
      <c r="A15" s="24" t="s">
        <v>40</v>
      </c>
      <c r="B15" s="24"/>
      <c r="C15" s="24"/>
      <c r="D15" s="24"/>
      <c r="E15" s="24"/>
    </row>
    <row r="17" spans="1:6">
      <c r="A17" s="11"/>
      <c r="B17" s="13" t="s">
        <v>35</v>
      </c>
      <c r="C17" s="13" t="s">
        <v>36</v>
      </c>
      <c r="D17" s="13" t="s">
        <v>37</v>
      </c>
      <c r="E17" s="13" t="s">
        <v>38</v>
      </c>
      <c r="F17" s="13" t="s">
        <v>41</v>
      </c>
    </row>
    <row r="18" spans="1:6">
      <c r="A18" s="11" t="s">
        <v>16</v>
      </c>
      <c r="B18" s="12">
        <v>23090.69</v>
      </c>
      <c r="C18" s="12">
        <v>24698.529999999995</v>
      </c>
      <c r="D18" s="12">
        <v>27699.09</v>
      </c>
      <c r="E18" s="12">
        <v>26763.809999999998</v>
      </c>
      <c r="F18" s="12">
        <v>34369.893899999995</v>
      </c>
    </row>
    <row r="19" spans="1:6">
      <c r="A19" s="11" t="s">
        <v>17</v>
      </c>
      <c r="B19" s="12">
        <v>49753.99</v>
      </c>
      <c r="C19" s="12">
        <v>52521.75</v>
      </c>
      <c r="D19" s="12">
        <v>56942.259999999987</v>
      </c>
      <c r="E19" s="12">
        <v>61965.039999999986</v>
      </c>
      <c r="F19" s="12"/>
    </row>
    <row r="20" spans="1:6">
      <c r="A20" s="11" t="s">
        <v>18</v>
      </c>
      <c r="B20" s="12">
        <v>80317.87</v>
      </c>
      <c r="C20" s="12">
        <v>84861.929999999978</v>
      </c>
      <c r="D20" s="12">
        <v>97191.809999999983</v>
      </c>
      <c r="E20" s="12">
        <v>117018.34999999999</v>
      </c>
      <c r="F20" s="12"/>
    </row>
    <row r="21" spans="1:6">
      <c r="A21" s="11" t="s">
        <v>19</v>
      </c>
      <c r="B21" s="12">
        <v>120788.37</v>
      </c>
      <c r="C21" s="12">
        <v>127086.62999999998</v>
      </c>
      <c r="D21" s="12">
        <v>130288.19</v>
      </c>
      <c r="E21" s="12">
        <v>180839.3</v>
      </c>
      <c r="F21" s="12"/>
    </row>
    <row r="22" spans="1:6">
      <c r="A22" s="11" t="s">
        <v>20</v>
      </c>
      <c r="B22" s="12">
        <v>154041.57999999999</v>
      </c>
      <c r="C22" s="12">
        <v>155699.99999999997</v>
      </c>
      <c r="D22" s="12">
        <v>154661.9</v>
      </c>
      <c r="E22" s="12">
        <v>226811.84</v>
      </c>
      <c r="F22" s="12"/>
    </row>
    <row r="23" spans="1:6">
      <c r="A23" s="11" t="s">
        <v>21</v>
      </c>
      <c r="B23" s="12">
        <v>183085.93</v>
      </c>
      <c r="C23" s="12">
        <v>183991.72</v>
      </c>
      <c r="D23" s="12">
        <v>188550.06</v>
      </c>
      <c r="E23" s="12">
        <v>270620.09000000003</v>
      </c>
      <c r="F23" s="12"/>
    </row>
    <row r="24" spans="1:6">
      <c r="A24" s="11" t="s">
        <v>22</v>
      </c>
      <c r="B24" s="12">
        <v>222063.71</v>
      </c>
      <c r="C24" s="12">
        <v>230184.3</v>
      </c>
      <c r="D24" s="12">
        <v>233688.17</v>
      </c>
      <c r="E24" s="12">
        <v>337188.34</v>
      </c>
      <c r="F24" s="12"/>
    </row>
    <row r="25" spans="1:6">
      <c r="A25" s="11" t="s">
        <v>23</v>
      </c>
      <c r="B25" s="12">
        <v>248067.18</v>
      </c>
      <c r="C25" s="12">
        <v>258113.93</v>
      </c>
      <c r="D25" s="12">
        <v>267329.02999999997</v>
      </c>
      <c r="E25" s="12">
        <v>371549.51</v>
      </c>
      <c r="F25" s="12"/>
    </row>
    <row r="26" spans="1:6">
      <c r="A26" s="11" t="s">
        <v>24</v>
      </c>
      <c r="B26" s="12">
        <v>276553.03000000003</v>
      </c>
      <c r="C26" s="12">
        <v>286887.77</v>
      </c>
      <c r="D26" s="12">
        <v>300245.68</v>
      </c>
      <c r="E26" s="12">
        <v>409580.43</v>
      </c>
      <c r="F26" s="12"/>
    </row>
    <row r="27" spans="1:6">
      <c r="A27" s="11" t="s">
        <v>25</v>
      </c>
      <c r="B27" s="12">
        <v>318784.2</v>
      </c>
      <c r="C27" s="12">
        <v>331169.39</v>
      </c>
      <c r="D27" s="12">
        <v>349108.16000000009</v>
      </c>
      <c r="E27" s="12">
        <v>467038.95</v>
      </c>
      <c r="F27" s="12"/>
    </row>
    <row r="28" spans="1:6">
      <c r="A28" s="11" t="s">
        <v>26</v>
      </c>
      <c r="B28" s="12">
        <v>353723.28</v>
      </c>
      <c r="C28" s="12">
        <v>370826.7</v>
      </c>
      <c r="D28" s="18">
        <v>390457.97000000003</v>
      </c>
      <c r="E28" s="18">
        <v>519043.7</v>
      </c>
      <c r="F28" s="18"/>
    </row>
    <row r="29" spans="1:6">
      <c r="A29" s="11" t="s">
        <v>27</v>
      </c>
      <c r="B29" s="12">
        <v>412488.69</v>
      </c>
      <c r="C29" s="18">
        <v>434564.56</v>
      </c>
      <c r="D29" s="12">
        <v>462058.38</v>
      </c>
      <c r="E29" s="12">
        <v>598872.40910000016</v>
      </c>
      <c r="F29" s="12"/>
    </row>
    <row r="35" spans="1:5" ht="37.5" customHeight="1">
      <c r="A35" s="24" t="s">
        <v>33</v>
      </c>
      <c r="B35" s="24"/>
      <c r="C35" s="24"/>
      <c r="D35" s="24"/>
      <c r="E35" s="24"/>
    </row>
    <row r="37" spans="1:5" ht="44.25" customHeight="1">
      <c r="A37" s="9" t="s">
        <v>0</v>
      </c>
      <c r="B37" s="9" t="s">
        <v>34</v>
      </c>
      <c r="C37" s="9" t="s">
        <v>32</v>
      </c>
      <c r="D37" s="9" t="s">
        <v>30</v>
      </c>
      <c r="E37" s="9" t="s">
        <v>28</v>
      </c>
    </row>
    <row r="38" spans="1:5" ht="47.25" customHeight="1">
      <c r="A38" s="5" t="s">
        <v>1</v>
      </c>
      <c r="B38" s="16">
        <f>B39+B50</f>
        <v>673452.6100000001</v>
      </c>
      <c r="C38" s="16">
        <f>C39+C50</f>
        <v>658351.91000000015</v>
      </c>
      <c r="D38" s="16">
        <f>SUM(D39+D50)</f>
        <v>34369.893899999995</v>
      </c>
      <c r="E38" s="14">
        <f>D38/C38*100</f>
        <v>5.2205960638892943</v>
      </c>
    </row>
    <row r="39" spans="1:5" ht="30">
      <c r="A39" s="5" t="s">
        <v>14</v>
      </c>
      <c r="B39" s="15">
        <f>SUM(B40:B49)</f>
        <v>588694.93000000005</v>
      </c>
      <c r="C39" s="15">
        <f>SUM(C40:C49)</f>
        <v>573594.2300000001</v>
      </c>
      <c r="D39" s="15">
        <f>SUM(D40:D49)</f>
        <v>30541.341919999999</v>
      </c>
      <c r="E39" s="14">
        <f t="shared" ref="E39:E53" si="0">D39/C39*100</f>
        <v>5.3245552905927935</v>
      </c>
    </row>
    <row r="40" spans="1:5" ht="45">
      <c r="A40" s="4" t="s">
        <v>2</v>
      </c>
      <c r="B40" s="15">
        <v>8446.2999999999993</v>
      </c>
      <c r="C40" s="15">
        <v>8446.2999999999993</v>
      </c>
      <c r="D40" s="15">
        <v>506.53674999999998</v>
      </c>
      <c r="E40" s="14">
        <f t="shared" si="0"/>
        <v>5.9971437197352691</v>
      </c>
    </row>
    <row r="41" spans="1:5" ht="30">
      <c r="A41" s="4" t="s">
        <v>3</v>
      </c>
      <c r="B41" s="15">
        <v>331789.60000000003</v>
      </c>
      <c r="C41" s="15">
        <v>331789.60000000003</v>
      </c>
      <c r="D41" s="17">
        <v>16412.01427</v>
      </c>
      <c r="E41" s="14">
        <f t="shared" si="0"/>
        <v>4.9465125700142494</v>
      </c>
    </row>
    <row r="42" spans="1:5" ht="45">
      <c r="A42" s="4" t="s">
        <v>4</v>
      </c>
      <c r="B42" s="15">
        <v>55588.03</v>
      </c>
      <c r="C42" s="15">
        <v>55588.03</v>
      </c>
      <c r="D42" s="17">
        <v>5206.5884299999998</v>
      </c>
      <c r="E42" s="14">
        <f t="shared" si="0"/>
        <v>9.3663841478102388</v>
      </c>
    </row>
    <row r="43" spans="1:5" ht="105">
      <c r="A43" s="4" t="s">
        <v>39</v>
      </c>
      <c r="B43" s="15">
        <v>110640.7</v>
      </c>
      <c r="C43" s="15">
        <v>110640.7</v>
      </c>
      <c r="D43" s="15">
        <v>4635.0509800000009</v>
      </c>
      <c r="E43" s="14">
        <f>D43/C43*100</f>
        <v>4.1892820453955926</v>
      </c>
    </row>
    <row r="44" spans="1:5" ht="75">
      <c r="A44" s="4" t="s">
        <v>12</v>
      </c>
      <c r="B44" s="15">
        <v>0</v>
      </c>
      <c r="C44" s="15">
        <v>0</v>
      </c>
      <c r="D44" s="15">
        <v>35.866930000000004</v>
      </c>
      <c r="E44" s="14">
        <v>0</v>
      </c>
    </row>
    <row r="45" spans="1:5" ht="45">
      <c r="A45" s="4" t="s">
        <v>5</v>
      </c>
      <c r="B45" s="15">
        <v>1245</v>
      </c>
      <c r="C45" s="15">
        <v>1245</v>
      </c>
      <c r="D45" s="15">
        <v>127.52</v>
      </c>
      <c r="E45" s="14">
        <v>0</v>
      </c>
    </row>
    <row r="46" spans="1:5" ht="126" customHeight="1">
      <c r="A46" s="4" t="s">
        <v>6</v>
      </c>
      <c r="B46" s="15">
        <v>22330.799999999999</v>
      </c>
      <c r="C46" s="15">
        <v>22330.799999999999</v>
      </c>
      <c r="D46" s="15">
        <v>1186.4136100000001</v>
      </c>
      <c r="E46" s="14">
        <f t="shared" si="0"/>
        <v>5.3129024038547659</v>
      </c>
    </row>
    <row r="47" spans="1:5" ht="45">
      <c r="A47" s="4" t="s">
        <v>13</v>
      </c>
      <c r="B47" s="15">
        <v>25216.9</v>
      </c>
      <c r="C47" s="15">
        <v>25216.9</v>
      </c>
      <c r="D47" s="15">
        <v>777.29501000000005</v>
      </c>
      <c r="E47" s="14">
        <f t="shared" si="0"/>
        <v>3.0824368181655952</v>
      </c>
    </row>
    <row r="48" spans="1:5" ht="42" customHeight="1">
      <c r="A48" s="4" t="s">
        <v>7</v>
      </c>
      <c r="B48" s="15">
        <v>17332.099999999999</v>
      </c>
      <c r="C48" s="15">
        <v>17332.099999999999</v>
      </c>
      <c r="D48" s="15">
        <v>627.53068999999994</v>
      </c>
      <c r="E48" s="14">
        <f t="shared" si="0"/>
        <v>3.620626986920223</v>
      </c>
    </row>
    <row r="49" spans="1:5" ht="45">
      <c r="A49" s="23" t="s">
        <v>10</v>
      </c>
      <c r="B49" s="15">
        <v>16105.5</v>
      </c>
      <c r="C49" s="15">
        <v>1004.8</v>
      </c>
      <c r="D49" s="15">
        <v>1026.5252500000001</v>
      </c>
      <c r="E49" s="14">
        <f t="shared" si="0"/>
        <v>102.1621466958599</v>
      </c>
    </row>
    <row r="50" spans="1:5" ht="30">
      <c r="A50" s="5" t="s">
        <v>15</v>
      </c>
      <c r="B50" s="15">
        <f>B51+B52+B53</f>
        <v>84757.680000000008</v>
      </c>
      <c r="C50" s="15">
        <f>C51+C52+C53</f>
        <v>84757.680000000008</v>
      </c>
      <c r="D50" s="15">
        <f>D51+D52+D53</f>
        <v>3828.5519800000002</v>
      </c>
      <c r="E50" s="14">
        <f t="shared" si="0"/>
        <v>4.5170561298987888</v>
      </c>
    </row>
    <row r="51" spans="1:5" ht="105">
      <c r="A51" s="4" t="s">
        <v>8</v>
      </c>
      <c r="B51" s="15">
        <v>73550.48000000001</v>
      </c>
      <c r="C51" s="15">
        <v>73550.48000000001</v>
      </c>
      <c r="D51" s="21">
        <v>3331.27835</v>
      </c>
      <c r="E51" s="14">
        <f t="shared" si="0"/>
        <v>4.5292408016915724</v>
      </c>
    </row>
    <row r="52" spans="1:5" ht="75">
      <c r="A52" s="4" t="s">
        <v>9</v>
      </c>
      <c r="B52" s="15">
        <v>3900</v>
      </c>
      <c r="C52" s="15">
        <v>3900</v>
      </c>
      <c r="D52" s="22">
        <v>273.72363000000001</v>
      </c>
      <c r="E52" s="14">
        <v>0</v>
      </c>
    </row>
    <row r="53" spans="1:5" ht="45">
      <c r="A53" s="23" t="s">
        <v>11</v>
      </c>
      <c r="B53" s="15">
        <v>7307.2</v>
      </c>
      <c r="C53" s="15">
        <v>7307.2</v>
      </c>
      <c r="D53" s="15">
        <v>223.55</v>
      </c>
      <c r="E53" s="14">
        <f t="shared" si="0"/>
        <v>3.0593113641340053</v>
      </c>
    </row>
  </sheetData>
  <mergeCells count="3">
    <mergeCell ref="A1:E1"/>
    <mergeCell ref="A15:E15"/>
    <mergeCell ref="A35:E35"/>
  </mergeCells>
  <pageMargins left="0.17" right="0.17" top="0.23622047244094491" bottom="0.23622047244094491" header="0.23622047244094491" footer="0.23622047244094491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topLeftCell="A31" zoomScale="70" zoomScaleNormal="100" zoomScaleSheetLayoutView="70" workbookViewId="0">
      <selection activeCell="S38" sqref="S38"/>
    </sheetView>
  </sheetViews>
  <sheetFormatPr defaultColWidth="9.140625" defaultRowHeight="15"/>
  <cols>
    <col min="1" max="1" width="16.7109375" style="1" customWidth="1"/>
    <col min="2" max="4" width="16.5703125" style="1" customWidth="1"/>
    <col min="5" max="5" width="23.140625" style="1" customWidth="1"/>
    <col min="6" max="6" width="22.7109375" style="1" customWidth="1"/>
    <col min="7" max="7" width="13.5703125" style="1" customWidth="1"/>
    <col min="8" max="16384" width="9.140625" style="1"/>
  </cols>
  <sheetData>
    <row r="1" spans="1:6" ht="94.5" customHeight="1">
      <c r="A1" s="24" t="s">
        <v>31</v>
      </c>
      <c r="B1" s="24"/>
      <c r="C1" s="24"/>
      <c r="D1" s="24"/>
      <c r="E1" s="24"/>
    </row>
    <row r="2" spans="1:6">
      <c r="F2" s="8"/>
    </row>
    <row r="3" spans="1:6" ht="30">
      <c r="A3" s="9"/>
      <c r="B3" s="9" t="s">
        <v>34</v>
      </c>
      <c r="C3" s="9" t="s">
        <v>32</v>
      </c>
      <c r="D3" s="9" t="s">
        <v>30</v>
      </c>
      <c r="E3" s="9" t="s">
        <v>28</v>
      </c>
    </row>
    <row r="4" spans="1:6" ht="45">
      <c r="A4" s="10" t="s">
        <v>29</v>
      </c>
      <c r="B4" s="20">
        <v>673452.6100000001</v>
      </c>
      <c r="C4" s="20">
        <v>673452.6100000001</v>
      </c>
      <c r="D4" s="25">
        <v>113472.68</v>
      </c>
      <c r="E4" s="19">
        <f>D4/C4*100</f>
        <v>16.8493934562077</v>
      </c>
    </row>
    <row r="5" spans="1:6">
      <c r="A5" s="2"/>
      <c r="B5" s="3"/>
      <c r="C5" s="3"/>
    </row>
    <row r="6" spans="1:6">
      <c r="B6" s="6"/>
      <c r="C6" s="6"/>
      <c r="D6" s="7"/>
      <c r="E6" s="7"/>
    </row>
    <row r="7" spans="1:6">
      <c r="B7" s="6"/>
      <c r="C7" s="6"/>
    </row>
    <row r="8" spans="1:6">
      <c r="B8" s="6"/>
      <c r="C8" s="6"/>
    </row>
    <row r="9" spans="1:6">
      <c r="A9" s="2"/>
      <c r="B9" s="2"/>
      <c r="C9" s="2"/>
      <c r="D9" s="2"/>
      <c r="E9" s="2"/>
    </row>
    <row r="10" spans="1:6">
      <c r="B10" s="6"/>
      <c r="C10" s="6"/>
      <c r="D10" s="3"/>
      <c r="E10" s="3"/>
    </row>
    <row r="11" spans="1:6">
      <c r="B11" s="6"/>
      <c r="C11" s="6"/>
    </row>
    <row r="12" spans="1:6" ht="15.75" customHeight="1">
      <c r="B12" s="2"/>
      <c r="C12" s="2"/>
    </row>
    <row r="15" spans="1:6" ht="21.75" customHeight="1">
      <c r="A15" s="24" t="s">
        <v>40</v>
      </c>
      <c r="B15" s="24"/>
      <c r="C15" s="24"/>
      <c r="D15" s="24"/>
      <c r="E15" s="24"/>
    </row>
    <row r="17" spans="1:6">
      <c r="A17" s="11"/>
      <c r="B17" s="13" t="s">
        <v>35</v>
      </c>
      <c r="C17" s="13" t="s">
        <v>36</v>
      </c>
      <c r="D17" s="13" t="s">
        <v>37</v>
      </c>
      <c r="E17" s="13" t="s">
        <v>38</v>
      </c>
      <c r="F17" s="13" t="s">
        <v>41</v>
      </c>
    </row>
    <row r="18" spans="1:6">
      <c r="A18" s="11" t="s">
        <v>16</v>
      </c>
      <c r="B18" s="12">
        <v>23090.69</v>
      </c>
      <c r="C18" s="12">
        <v>24698.529999999995</v>
      </c>
      <c r="D18" s="12">
        <v>27699.09</v>
      </c>
      <c r="E18" s="12">
        <v>26763.809999999998</v>
      </c>
      <c r="F18" s="12">
        <v>34369.893899999995</v>
      </c>
    </row>
    <row r="19" spans="1:6">
      <c r="A19" s="11" t="s">
        <v>17</v>
      </c>
      <c r="B19" s="12">
        <v>49753.99</v>
      </c>
      <c r="C19" s="12">
        <v>52521.75</v>
      </c>
      <c r="D19" s="12">
        <v>56942.259999999987</v>
      </c>
      <c r="E19" s="12">
        <v>61965.039999999986</v>
      </c>
      <c r="F19" s="12">
        <v>79102.789999999994</v>
      </c>
    </row>
    <row r="20" spans="1:6">
      <c r="A20" s="11" t="s">
        <v>18</v>
      </c>
      <c r="B20" s="12">
        <v>80317.87</v>
      </c>
      <c r="C20" s="12">
        <v>84861.929999999978</v>
      </c>
      <c r="D20" s="12">
        <v>97191.809999999983</v>
      </c>
      <c r="E20" s="12">
        <v>117018.34999999999</v>
      </c>
      <c r="F20" s="12"/>
    </row>
    <row r="21" spans="1:6">
      <c r="A21" s="11" t="s">
        <v>19</v>
      </c>
      <c r="B21" s="12">
        <v>120788.37</v>
      </c>
      <c r="C21" s="12">
        <v>127086.62999999998</v>
      </c>
      <c r="D21" s="12">
        <v>130288.19</v>
      </c>
      <c r="E21" s="12">
        <v>180839.3</v>
      </c>
      <c r="F21" s="12"/>
    </row>
    <row r="22" spans="1:6">
      <c r="A22" s="11" t="s">
        <v>20</v>
      </c>
      <c r="B22" s="12">
        <v>154041.57999999999</v>
      </c>
      <c r="C22" s="12">
        <v>155699.99999999997</v>
      </c>
      <c r="D22" s="12">
        <v>154661.9</v>
      </c>
      <c r="E22" s="12">
        <v>226811.84</v>
      </c>
      <c r="F22" s="12"/>
    </row>
    <row r="23" spans="1:6">
      <c r="A23" s="11" t="s">
        <v>21</v>
      </c>
      <c r="B23" s="12">
        <v>183085.93</v>
      </c>
      <c r="C23" s="12">
        <v>183991.72</v>
      </c>
      <c r="D23" s="12">
        <v>188550.06</v>
      </c>
      <c r="E23" s="12">
        <v>270620.09000000003</v>
      </c>
      <c r="F23" s="12"/>
    </row>
    <row r="24" spans="1:6">
      <c r="A24" s="11" t="s">
        <v>22</v>
      </c>
      <c r="B24" s="12">
        <v>222063.71</v>
      </c>
      <c r="C24" s="12">
        <v>230184.3</v>
      </c>
      <c r="D24" s="12">
        <v>233688.17</v>
      </c>
      <c r="E24" s="12">
        <v>337188.34</v>
      </c>
      <c r="F24" s="12"/>
    </row>
    <row r="25" spans="1:6">
      <c r="A25" s="11" t="s">
        <v>23</v>
      </c>
      <c r="B25" s="12">
        <v>248067.18</v>
      </c>
      <c r="C25" s="12">
        <v>258113.93</v>
      </c>
      <c r="D25" s="12">
        <v>267329.02999999997</v>
      </c>
      <c r="E25" s="12">
        <v>371549.51</v>
      </c>
      <c r="F25" s="12"/>
    </row>
    <row r="26" spans="1:6">
      <c r="A26" s="11" t="s">
        <v>24</v>
      </c>
      <c r="B26" s="12">
        <v>276553.03000000003</v>
      </c>
      <c r="C26" s="12">
        <v>286887.77</v>
      </c>
      <c r="D26" s="12">
        <v>300245.68</v>
      </c>
      <c r="E26" s="12">
        <v>409580.43</v>
      </c>
      <c r="F26" s="12"/>
    </row>
    <row r="27" spans="1:6">
      <c r="A27" s="11" t="s">
        <v>25</v>
      </c>
      <c r="B27" s="12">
        <v>318784.2</v>
      </c>
      <c r="C27" s="12">
        <v>331169.39</v>
      </c>
      <c r="D27" s="12">
        <v>349108.16000000009</v>
      </c>
      <c r="E27" s="12">
        <v>467038.95</v>
      </c>
      <c r="F27" s="12"/>
    </row>
    <row r="28" spans="1:6">
      <c r="A28" s="11" t="s">
        <v>26</v>
      </c>
      <c r="B28" s="12">
        <v>353723.28</v>
      </c>
      <c r="C28" s="12">
        <v>370826.7</v>
      </c>
      <c r="D28" s="18">
        <v>390457.97000000003</v>
      </c>
      <c r="E28" s="18">
        <v>519043.7</v>
      </c>
      <c r="F28" s="18"/>
    </row>
    <row r="29" spans="1:6">
      <c r="A29" s="11" t="s">
        <v>27</v>
      </c>
      <c r="B29" s="12">
        <v>412488.69</v>
      </c>
      <c r="C29" s="18">
        <v>434564.56</v>
      </c>
      <c r="D29" s="12">
        <v>462058.38</v>
      </c>
      <c r="E29" s="12">
        <v>598872.40910000016</v>
      </c>
      <c r="F29" s="12"/>
    </row>
    <row r="35" spans="1:5" ht="37.5" customHeight="1">
      <c r="A35" s="24" t="s">
        <v>33</v>
      </c>
      <c r="B35" s="24"/>
      <c r="C35" s="24"/>
      <c r="D35" s="24"/>
      <c r="E35" s="24"/>
    </row>
    <row r="37" spans="1:5" ht="44.25" customHeight="1">
      <c r="A37" s="9" t="s">
        <v>0</v>
      </c>
      <c r="B37" s="9" t="s">
        <v>34</v>
      </c>
      <c r="C37" s="9" t="s">
        <v>32</v>
      </c>
      <c r="D37" s="9" t="s">
        <v>30</v>
      </c>
      <c r="E37" s="9" t="s">
        <v>28</v>
      </c>
    </row>
    <row r="38" spans="1:5" ht="47.25" customHeight="1">
      <c r="A38" s="5" t="s">
        <v>1</v>
      </c>
      <c r="B38" s="16">
        <f>B39+B50</f>
        <v>673452.6100000001</v>
      </c>
      <c r="C38" s="16">
        <f>C39+C50</f>
        <v>658351.91000000015</v>
      </c>
      <c r="D38" s="16">
        <f>SUM(D39+D50)</f>
        <v>113472.67888000001</v>
      </c>
      <c r="E38" s="14">
        <f>D38/C38*100</f>
        <v>17.235869928591836</v>
      </c>
    </row>
    <row r="39" spans="1:5" ht="30">
      <c r="A39" s="5" t="s">
        <v>14</v>
      </c>
      <c r="B39" s="15">
        <f>SUM(B40:B49)</f>
        <v>588694.93000000005</v>
      </c>
      <c r="C39" s="15">
        <f>SUM(C40:C49)</f>
        <v>573594.2300000001</v>
      </c>
      <c r="D39" s="15">
        <f>SUM(D40:D49)</f>
        <v>105945.19336</v>
      </c>
      <c r="E39" s="14">
        <f t="shared" ref="E39:E53" si="0">D39/C39*100</f>
        <v>18.470407793328043</v>
      </c>
    </row>
    <row r="40" spans="1:5" ht="45">
      <c r="A40" s="4" t="s">
        <v>2</v>
      </c>
      <c r="B40" s="15">
        <v>8446.2999999999993</v>
      </c>
      <c r="C40" s="15">
        <v>8446.2999999999993</v>
      </c>
      <c r="D40" s="15">
        <v>808.19899999999996</v>
      </c>
      <c r="E40" s="14">
        <f t="shared" si="0"/>
        <v>9.5686750411422761</v>
      </c>
    </row>
    <row r="41" spans="1:5" ht="30">
      <c r="A41" s="4" t="s">
        <v>3</v>
      </c>
      <c r="B41" s="15">
        <v>331789.60000000003</v>
      </c>
      <c r="C41" s="15">
        <v>331789.60000000003</v>
      </c>
      <c r="D41" s="17">
        <v>84394.028870000009</v>
      </c>
      <c r="E41" s="14">
        <f t="shared" si="0"/>
        <v>25.436007900790141</v>
      </c>
    </row>
    <row r="42" spans="1:5" ht="45">
      <c r="A42" s="4" t="s">
        <v>4</v>
      </c>
      <c r="B42" s="15">
        <v>55588.03</v>
      </c>
      <c r="C42" s="15">
        <v>55588.03</v>
      </c>
      <c r="D42" s="17">
        <v>5206.5884299999998</v>
      </c>
      <c r="E42" s="14">
        <f t="shared" si="0"/>
        <v>9.3663841478102388</v>
      </c>
    </row>
    <row r="43" spans="1:5" ht="105">
      <c r="A43" s="4" t="s">
        <v>39</v>
      </c>
      <c r="B43" s="15">
        <v>110640.7</v>
      </c>
      <c r="C43" s="15">
        <v>110640.7</v>
      </c>
      <c r="D43" s="15">
        <v>8112.7548499999994</v>
      </c>
      <c r="E43" s="14">
        <f>D43/C43*100</f>
        <v>7.3325230679126214</v>
      </c>
    </row>
    <row r="44" spans="1:5" ht="75">
      <c r="A44" s="4" t="s">
        <v>12</v>
      </c>
      <c r="B44" s="15">
        <v>0</v>
      </c>
      <c r="C44" s="15">
        <v>0</v>
      </c>
      <c r="D44" s="15">
        <v>-7.7736999999999998</v>
      </c>
      <c r="E44" s="14">
        <v>0</v>
      </c>
    </row>
    <row r="45" spans="1:5" ht="45">
      <c r="A45" s="4" t="s">
        <v>5</v>
      </c>
      <c r="B45" s="15">
        <v>1245</v>
      </c>
      <c r="C45" s="15">
        <v>1245</v>
      </c>
      <c r="D45" s="15">
        <v>127.712</v>
      </c>
      <c r="E45" s="14">
        <v>0</v>
      </c>
    </row>
    <row r="46" spans="1:5" ht="126" customHeight="1">
      <c r="A46" s="4" t="s">
        <v>6</v>
      </c>
      <c r="B46" s="15">
        <v>22330.799999999999</v>
      </c>
      <c r="C46" s="15">
        <v>22330.799999999999</v>
      </c>
      <c r="D46" s="15">
        <v>2292.6163799999999</v>
      </c>
      <c r="E46" s="14">
        <f t="shared" si="0"/>
        <v>10.266611048417433</v>
      </c>
    </row>
    <row r="47" spans="1:5" ht="45">
      <c r="A47" s="4" t="s">
        <v>13</v>
      </c>
      <c r="B47" s="15">
        <v>25216.9</v>
      </c>
      <c r="C47" s="15">
        <v>25216.9</v>
      </c>
      <c r="D47" s="15">
        <v>1398.4264900000001</v>
      </c>
      <c r="E47" s="14">
        <f t="shared" si="0"/>
        <v>5.5455924003346961</v>
      </c>
    </row>
    <row r="48" spans="1:5" ht="42" customHeight="1">
      <c r="A48" s="4" t="s">
        <v>7</v>
      </c>
      <c r="B48" s="15">
        <v>17332.099999999999</v>
      </c>
      <c r="C48" s="15">
        <v>17332.099999999999</v>
      </c>
      <c r="D48" s="15">
        <v>1482.9787200000001</v>
      </c>
      <c r="E48" s="14">
        <f t="shared" si="0"/>
        <v>8.5562552720097393</v>
      </c>
    </row>
    <row r="49" spans="1:5" ht="45">
      <c r="A49" s="23" t="s">
        <v>10</v>
      </c>
      <c r="B49" s="15">
        <v>16105.5</v>
      </c>
      <c r="C49" s="15">
        <v>1004.8</v>
      </c>
      <c r="D49" s="15">
        <v>2129.6623199999999</v>
      </c>
      <c r="E49" s="14">
        <f t="shared" si="0"/>
        <v>211.94887738853504</v>
      </c>
    </row>
    <row r="50" spans="1:5" ht="30">
      <c r="A50" s="5" t="s">
        <v>15</v>
      </c>
      <c r="B50" s="15">
        <f>B51+B52+B53</f>
        <v>84757.680000000008</v>
      </c>
      <c r="C50" s="15">
        <f>C51+C52+C53</f>
        <v>84757.680000000008</v>
      </c>
      <c r="D50" s="15">
        <f>D51+D52+D53</f>
        <v>7527.4855200000002</v>
      </c>
      <c r="E50" s="14">
        <f t="shared" si="0"/>
        <v>8.8811840059803426</v>
      </c>
    </row>
    <row r="51" spans="1:5" ht="105">
      <c r="A51" s="4" t="s">
        <v>8</v>
      </c>
      <c r="B51" s="15">
        <v>73550.48000000001</v>
      </c>
      <c r="C51" s="15">
        <v>73550.48000000001</v>
      </c>
      <c r="D51" s="21">
        <v>6330.9843800000008</v>
      </c>
      <c r="E51" s="14">
        <f t="shared" si="0"/>
        <v>8.6076724176375183</v>
      </c>
    </row>
    <row r="52" spans="1:5" ht="75">
      <c r="A52" s="4" t="s">
        <v>9</v>
      </c>
      <c r="B52" s="15">
        <v>3900</v>
      </c>
      <c r="C52" s="15">
        <v>3900</v>
      </c>
      <c r="D52" s="22">
        <v>598.56114000000002</v>
      </c>
      <c r="E52" s="14">
        <v>0</v>
      </c>
    </row>
    <row r="53" spans="1:5" ht="45">
      <c r="A53" s="23" t="s">
        <v>11</v>
      </c>
      <c r="B53" s="15">
        <v>7307.2</v>
      </c>
      <c r="C53" s="15">
        <v>7307.2</v>
      </c>
      <c r="D53" s="15">
        <v>597.94000000000005</v>
      </c>
      <c r="E53" s="14">
        <f t="shared" si="0"/>
        <v>8.1828881103569096</v>
      </c>
    </row>
  </sheetData>
  <mergeCells count="3">
    <mergeCell ref="A1:E1"/>
    <mergeCell ref="A15:E15"/>
    <mergeCell ref="A35:E35"/>
  </mergeCells>
  <pageMargins left="0.17" right="0.17" top="0.23622047244094491" bottom="0.23622047244094491" header="0.23622047244094491" footer="0.23622047244094491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 на 01.02.2022</vt:lpstr>
      <vt:lpstr>Исполнение  на 01.03.2022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2022-03-15T08:18:22Z</dcterms:modified>
</cp:coreProperties>
</file>