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Лист1" sheetId="9" r:id="rId9"/>
  </sheets>
  <externalReferences>
    <externalReference r:id="rId12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<sst xmlns="http://schemas.openxmlformats.org/spreadsheetml/2006/main" count="1332" uniqueCount="169">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</sst>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126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141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24090</v>
      </c>
      <c r="D10" s="78">
        <f>D12+D13+D14+D15</f>
        <v>27445.960000000003</v>
      </c>
      <c r="E10" s="80">
        <f>$D:$D/$B:$B*100</f>
        <v>12.455626256240643</v>
      </c>
      <c r="F10" s="78">
        <f>$D:$D/$C:$C*100</f>
        <v>113.93092569530927</v>
      </c>
      <c r="G10" s="78">
        <f>G12+G13+G14+G15</f>
        <v>23812.710000000003</v>
      </c>
      <c r="H10" s="80">
        <f>$D:$D/$G:$G*100</f>
        <v>115.25760822686708</v>
      </c>
      <c r="I10" s="78">
        <f>I12+I13+I14+I15</f>
        <v>18763.19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76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77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59160</v>
      </c>
      <c r="D10" s="78">
        <f>D12+D13+D14+D15</f>
        <v>68070.95000000001</v>
      </c>
      <c r="E10" s="80">
        <f>$D:$D/$B:$B*100</f>
        <v>30.892208256050953</v>
      </c>
      <c r="F10" s="78">
        <f>$D:$D/$C:$C*100</f>
        <v>115.0624577417174</v>
      </c>
      <c r="G10" s="78">
        <f>G12+G13+G14+G15</f>
        <v>58243.439999999995</v>
      </c>
      <c r="H10" s="80">
        <f>$D:$D/$G:$G*100</f>
        <v>116.87316202477054</v>
      </c>
      <c r="I10" s="78">
        <f>I12+I13+I14+I15</f>
        <v>20400.47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5" sqref="D125:D12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75340</v>
      </c>
      <c r="D10" s="78">
        <f>D12+D13+D14+D15</f>
        <v>87774.43000000001</v>
      </c>
      <c r="E10" s="80">
        <f>$D:$D/$B:$B*100</f>
        <v>39.41461407734359</v>
      </c>
      <c r="F10" s="78">
        <f>$D:$D/$C:$C*100</f>
        <v>116.50441996283516</v>
      </c>
      <c r="G10" s="78">
        <f>G12+G13+G14+G15</f>
        <v>74141.96</v>
      </c>
      <c r="H10" s="80">
        <f>$D:$D/$G:$G*100</f>
        <v>118.38698356504199</v>
      </c>
      <c r="I10" s="78">
        <f>I12+I13+I14+I15</f>
        <v>19703.490000000005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1" sqref="L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95155</v>
      </c>
      <c r="D10" s="78">
        <f>D12+D13+D14+D15</f>
        <v>105925.13</v>
      </c>
      <c r="E10" s="80">
        <f>$D:$D/$B:$B*100</f>
        <v>47.56508381817404</v>
      </c>
      <c r="F10" s="78">
        <f>$D:$D/$C:$C*100</f>
        <v>111.31851190163418</v>
      </c>
      <c r="G10" s="78">
        <f>G12+G13+G14+G15</f>
        <v>93702.72000000002</v>
      </c>
      <c r="H10" s="80">
        <f>$D:$D/$G:$G*100</f>
        <v>113.04381559041188</v>
      </c>
      <c r="I10" s="78">
        <f>I12+I13+I14+I15</f>
        <v>18150.690000000002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133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134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144</v>
      </c>
      <c r="F38" s="33" t="s">
        <v>144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129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144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144</v>
      </c>
      <c r="F46" s="33" t="s">
        <v>144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144</v>
      </c>
      <c r="F64" s="33" t="s">
        <v>144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135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136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137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144</v>
      </c>
      <c r="F72" s="33" t="s">
        <v>144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:C1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160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114579.47</v>
      </c>
      <c r="D10" s="78">
        <f>D12+D13+D14+D15</f>
        <v>128715.42</v>
      </c>
      <c r="E10" s="80">
        <f>$D:$D/$B:$B*100</f>
        <v>57.79893535170997</v>
      </c>
      <c r="F10" s="78">
        <f>$D:$D/$C:$C*100</f>
        <v>112.33724505794973</v>
      </c>
      <c r="G10" s="78">
        <f>G12+G13+G14+G15</f>
        <v>111700.3</v>
      </c>
      <c r="H10" s="80">
        <f>$D:$D/$G:$G*100</f>
        <v>115.23283285720807</v>
      </c>
      <c r="I10" s="78">
        <f>I12+I13+I14+I15</f>
        <v>22790.29</v>
      </c>
    </row>
    <row r="11" spans="1:9" ht="12.75">
      <c r="A11" s="86"/>
      <c r="B11" s="79"/>
      <c r="C11" s="79"/>
      <c r="D11" s="79"/>
      <c r="E11" s="81"/>
      <c r="F11" s="79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133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134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>
        <v>0</v>
      </c>
      <c r="H37" s="33" t="s">
        <v>144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144</v>
      </c>
      <c r="F38" s="33" t="s">
        <v>144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129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144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144</v>
      </c>
      <c r="F46" s="33" t="s">
        <v>144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3.7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144</v>
      </c>
      <c r="F64" s="33" t="s">
        <v>144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135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136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137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161</v>
      </c>
      <c r="B71" s="35">
        <v>0</v>
      </c>
      <c r="C71" s="35">
        <v>0</v>
      </c>
      <c r="D71" s="35">
        <v>23.6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144</v>
      </c>
      <c r="F72" s="33" t="s">
        <v>144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162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1" sqref="F13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165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166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83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84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2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60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60">
        <f t="shared" si="2"/>
        <v>114.07540594471392</v>
      </c>
      <c r="I10" s="85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83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83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83">
        <f>$25:$25+$26:$26</f>
        <v>593.8900000000006</v>
      </c>
    </row>
    <row r="25" spans="1:9" ht="12.75">
      <c r="A25" s="3" t="s">
        <v>133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134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83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143</v>
      </c>
      <c r="F31" s="33" t="s">
        <v>143</v>
      </c>
      <c r="G31" s="42">
        <f>G32+G33</f>
        <v>0.4</v>
      </c>
      <c r="H31" s="33" t="s">
        <v>143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144</v>
      </c>
      <c r="F32" s="33" t="s">
        <v>144</v>
      </c>
      <c r="G32" s="35">
        <v>0</v>
      </c>
      <c r="H32" s="33" t="s">
        <v>144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144</v>
      </c>
      <c r="F33" s="33" t="s">
        <v>144</v>
      </c>
      <c r="G33" s="35">
        <v>0.4</v>
      </c>
      <c r="H33" s="33" t="s">
        <v>144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83">
        <f>I35+I37+I38+I39+I40+I41+I36</f>
        <v>3260.45</v>
      </c>
    </row>
    <row r="35" spans="1:9" ht="76.5">
      <c r="A35" s="3" t="s">
        <v>164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144</v>
      </c>
      <c r="G37" s="35"/>
      <c r="H37" s="33" t="s">
        <v>144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144</v>
      </c>
      <c r="F38" s="33" t="s">
        <v>144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129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144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83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144</v>
      </c>
      <c r="F46" s="33" t="s">
        <v>144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83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45">
        <v>0</v>
      </c>
    </row>
    <row r="53" spans="1:9" ht="51">
      <c r="A53" s="5" t="s">
        <v>146</v>
      </c>
      <c r="B53" s="35">
        <v>0</v>
      </c>
      <c r="C53" s="35"/>
      <c r="D53" s="35">
        <v>10.6</v>
      </c>
      <c r="E53" s="33" t="s">
        <v>144</v>
      </c>
      <c r="F53" s="33" t="s">
        <v>144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144</v>
      </c>
      <c r="G57" s="35">
        <v>33.7</v>
      </c>
      <c r="H57" s="33" t="s">
        <v>144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144</v>
      </c>
      <c r="F58" s="33" t="s">
        <v>144</v>
      </c>
      <c r="G58" s="35">
        <v>0</v>
      </c>
      <c r="H58" s="33" t="s">
        <v>144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153</v>
      </c>
      <c r="B61" s="35">
        <v>0</v>
      </c>
      <c r="C61" s="35"/>
      <c r="D61" s="35">
        <v>40.49</v>
      </c>
      <c r="E61" s="33" t="s">
        <v>144</v>
      </c>
      <c r="F61" s="33" t="s">
        <v>144</v>
      </c>
      <c r="G61" s="35"/>
      <c r="H61" s="33" t="s">
        <v>144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144</v>
      </c>
      <c r="F64" s="33" t="s">
        <v>144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83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83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83">
        <f>I68+I69+I70</f>
        <v>91171.5799999999</v>
      </c>
    </row>
    <row r="68" spans="1:9" ht="24.75" customHeight="1" hidden="1">
      <c r="A68" s="3" t="s">
        <v>135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136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137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161</v>
      </c>
      <c r="B71" s="35"/>
      <c r="C71" s="35"/>
      <c r="D71" s="35"/>
      <c r="E71" s="33" t="s">
        <v>144</v>
      </c>
      <c r="F71" s="33" t="s">
        <v>144</v>
      </c>
      <c r="G71" s="35"/>
      <c r="H71" s="33" t="s">
        <v>144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144</v>
      </c>
      <c r="F72" s="33" t="s">
        <v>144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83">
        <f>I66+I65</f>
        <v>117151.29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167</v>
      </c>
      <c r="E122" s="35"/>
      <c r="F122" s="35"/>
      <c r="G122" s="35" t="s">
        <v>168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163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2018-08-09T09:57:11Z</cp:lastPrinted>
  <dcterms:created xsi:type="dcterms:W3CDTF">2010-09-10T01:16:58Z</dcterms:created>
  <dcterms:modified xsi:type="dcterms:W3CDTF">2018-09-12T03:12:07Z</dcterms:modified>
  <cp:category/>
  <cp:version/>
  <cp:contentType/>
  <cp:contentStatus/>
</cp:coreProperties>
</file>