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Бюджет!$I$48</definedName>
  </definedNames>
  <calcPr calcId="125725"/>
</workbook>
</file>

<file path=xl/calcChain.xml><?xml version="1.0" encoding="utf-8"?>
<calcChain xmlns="http://schemas.openxmlformats.org/spreadsheetml/2006/main">
  <c r="F43" i="1"/>
  <c r="F42"/>
  <c r="F38"/>
  <c r="F36"/>
  <c r="F33"/>
  <c r="F28"/>
  <c r="F25"/>
  <c r="F22"/>
  <c r="F5"/>
  <c r="E42"/>
  <c r="E38"/>
  <c r="E36"/>
  <c r="E33"/>
  <c r="E30"/>
  <c r="E28"/>
  <c r="E25"/>
  <c r="E22"/>
  <c r="E5"/>
  <c r="E43" s="1"/>
  <c r="C18"/>
  <c r="C22" s="1"/>
  <c r="D22"/>
  <c r="C33"/>
  <c r="C46"/>
  <c r="D46"/>
  <c r="E46"/>
  <c r="F46"/>
  <c r="D42"/>
  <c r="C42"/>
  <c r="D36"/>
  <c r="C36"/>
  <c r="C30"/>
  <c r="D28"/>
  <c r="C28"/>
  <c r="D25"/>
  <c r="C25"/>
  <c r="C38"/>
  <c r="C5"/>
  <c r="D38"/>
  <c r="D33"/>
  <c r="D30"/>
  <c r="D5"/>
  <c r="F47" l="1"/>
  <c r="F48" s="1"/>
  <c r="D43"/>
  <c r="D47" s="1"/>
  <c r="D48" s="1"/>
  <c r="E47"/>
  <c r="E48" s="1"/>
  <c r="C43"/>
  <c r="C47" l="1"/>
  <c r="C48" s="1"/>
</calcChain>
</file>

<file path=xl/sharedStrings.xml><?xml version="1.0" encoding="utf-8"?>
<sst xmlns="http://schemas.openxmlformats.org/spreadsheetml/2006/main" count="61" uniqueCount="40">
  <si>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</si>
  <si>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</si>
  <si>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</si>
  <si>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</si>
  <si>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</si>
  <si>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</si>
  <si>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</si>
  <si>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</si>
  <si>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</si>
  <si>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</si>
  <si>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</si>
  <si>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</si>
  <si>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</si>
  <si>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</si>
  <si>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</si>
  <si>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</si>
  <si>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</si>
  <si>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</si>
  <si>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</si>
  <si>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</si>
  <si>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</si>
  <si>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</si>
  <si>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</si>
  <si>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</si>
  <si>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</si>
  <si>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</si>
  <si>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</si>
  <si>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</si>
  <si>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</si>
  <si>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План 2019 год</t>
  </si>
  <si>
    <t>ГРБС</t>
  </si>
  <si>
    <t>Направление расходов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</si>
  <si>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</si>
  <si>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</si>
  <si>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</si>
  <si>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</si>
  <si>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</si>
  <si>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</si>
  <si>
    <t>План 2021 год</t>
  </si>
  <si>
    <t>Факт 2018 год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</si>
</sst>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Бюджет!$B$46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Бюджет!$C$45:$F$45</c:f>
              <c:strCache>
                <c:ptCount val="4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</c:strCache>
            </c:strRef>
          </c:cat>
          <c:val>
            <c:numRef>
              <c:f>Бюджет!$C$46:$F$46</c:f>
              <c:numCache>
                <c:formatCode>#,##0.00</c:formatCode>
                <c:ptCount val="4"/>
                <c:pt idx="0">
                  <c:v>45176339.45000001</c:v>
                </c:pt>
                <c:pt idx="1">
                  <c:v>52019140</c:v>
                </c:pt>
                <c:pt idx="2">
                  <c:v>47589440</c:v>
                </c:pt>
                <c:pt idx="3">
                  <c:v>47242840</c:v>
                </c:pt>
              </c:numCache>
            </c:numRef>
          </c:val>
        </c:ser>
        <c:ser>
          <c:idx val="1"/>
          <c:order val="1"/>
          <c:tx>
            <c:strRef>
              <c:f>Бюджет!$B$47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Бюджет!$C$45:$F$45</c:f>
              <c:strCache>
                <c:ptCount val="4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</c:strCache>
            </c:strRef>
          </c:cat>
          <c:val>
            <c:numRef>
              <c:f>Бюджет!$C$47:$F$47</c:f>
              <c:numCache>
                <c:formatCode>#,##0.00</c:formatCode>
                <c:ptCount val="4"/>
                <c:pt idx="0">
                  <c:v>2008060562.8200002</c:v>
                </c:pt>
                <c:pt idx="1">
                  <c:v>1747103960</c:v>
                </c:pt>
                <c:pt idx="2">
                  <c:v>1685433330</c:v>
                </c:pt>
                <c:pt idx="3">
                  <c:v>1652871930</c:v>
                </c:pt>
              </c:numCache>
            </c:numRef>
          </c:val>
        </c:ser>
        <c:ser>
          <c:idx val="2"/>
          <c:order val="2"/>
          <c:tx>
            <c:strRef>
              <c:f>Бюджет!$B$48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Бюджет!$C$45:$F$45</c:f>
              <c:strCache>
                <c:ptCount val="4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</c:strCache>
            </c:strRef>
          </c:cat>
          <c:val>
            <c:numRef>
              <c:f>Бюджет!$C$48:$F$48</c:f>
              <c:numCache>
                <c:formatCode>#,##0.00</c:formatCode>
                <c:ptCount val="4"/>
                <c:pt idx="0">
                  <c:v>2053236902.2700002</c:v>
                </c:pt>
                <c:pt idx="1">
                  <c:v>1799123100</c:v>
                </c:pt>
                <c:pt idx="2">
                  <c:v>1733022770</c:v>
                </c:pt>
                <c:pt idx="3">
                  <c:v>1700114770</c:v>
                </c:pt>
              </c:numCache>
            </c:numRef>
          </c:val>
        </c:ser>
        <c:shape val="cylinder"/>
        <c:axId val="158137344"/>
        <c:axId val="158159616"/>
        <c:axId val="0"/>
      </c:bar3DChart>
      <c:catAx>
        <c:axId val="158137344"/>
        <c:scaling>
          <c:orientation val="minMax"/>
        </c:scaling>
        <c:axPos val="b"/>
        <c:tickLblPos val="nextTo"/>
        <c:crossAx val="158159616"/>
        <c:crosses val="autoZero"/>
        <c:auto val="1"/>
        <c:lblAlgn val="ctr"/>
        <c:lblOffset val="100"/>
      </c:catAx>
      <c:valAx>
        <c:axId val="158159616"/>
        <c:scaling>
          <c:orientation val="minMax"/>
        </c:scaling>
        <c:axPos val="l"/>
        <c:majorGridlines/>
        <c:numFmt formatCode="#,##0.00" sourceLinked="1"/>
        <c:tickLblPos val="nextTo"/>
        <c:crossAx val="158137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2</xdr:row>
      <xdr:rowOff>9524</xdr:rowOff>
    </xdr:from>
    <xdr:to>
      <xdr:col>19</xdr:col>
      <xdr:colOff>161925</xdr:colOff>
      <xdr:row>8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8"/>
  <sheetViews>
    <sheetView showGridLines="0" tabSelected="1" workbookViewId="0">
      <selection activeCell="E10" sqref="E10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9" width="9.140625" style="1" customWidth="1"/>
    <col min="10" max="16384" width="9.140625" style="1"/>
  </cols>
  <sheetData>
    <row r="1" spans="1:9">
      <c r="A1" s="18"/>
      <c r="B1" s="18"/>
      <c r="C1" s="18"/>
      <c r="D1" s="18"/>
      <c r="E1" s="18"/>
      <c r="F1" s="18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>
      <c r="A3" s="4" t="s">
        <v>30</v>
      </c>
      <c r="B3" s="4" t="s">
        <v>31</v>
      </c>
      <c r="C3" s="4" t="s">
        <v>39</v>
      </c>
      <c r="D3" s="4" t="s">
        <v>29</v>
      </c>
      <c r="E3" s="4" t="s">
        <v>34</v>
      </c>
      <c r="F3" s="4" t="s">
        <v>38</v>
      </c>
    </row>
    <row r="4" spans="1:9" ht="33.75">
      <c r="A4" s="7" t="s">
        <v>23</v>
      </c>
      <c r="B4" s="7" t="s">
        <v>1</v>
      </c>
      <c r="C4" s="11">
        <v>7263250</v>
      </c>
      <c r="D4" s="12">
        <v>9454590</v>
      </c>
      <c r="E4" s="11">
        <v>7304590</v>
      </c>
      <c r="F4" s="11">
        <v>7304590</v>
      </c>
    </row>
    <row r="5" spans="1:9">
      <c r="A5" s="19" t="s">
        <v>22</v>
      </c>
      <c r="B5" s="19"/>
      <c r="C5" s="13">
        <f>C4</f>
        <v>7263250</v>
      </c>
      <c r="D5" s="13">
        <f>D4</f>
        <v>9454590</v>
      </c>
      <c r="E5" s="13">
        <f t="shared" ref="E5:F5" si="0">E4</f>
        <v>7304590</v>
      </c>
      <c r="F5" s="13">
        <f t="shared" si="0"/>
        <v>7304590</v>
      </c>
    </row>
    <row r="6" spans="1:9" ht="22.5">
      <c r="A6" s="23" t="s">
        <v>4</v>
      </c>
      <c r="B6" s="7" t="s">
        <v>2</v>
      </c>
      <c r="C6" s="11"/>
      <c r="D6" s="12">
        <v>0</v>
      </c>
      <c r="E6" s="11">
        <v>0</v>
      </c>
      <c r="F6" s="11">
        <v>0</v>
      </c>
    </row>
    <row r="7" spans="1:9" ht="67.5">
      <c r="A7" s="24"/>
      <c r="B7" s="7" t="s">
        <v>3</v>
      </c>
      <c r="C7" s="11">
        <v>35004284.979999997</v>
      </c>
      <c r="D7" s="12">
        <v>40006370</v>
      </c>
      <c r="E7" s="11">
        <v>38833170</v>
      </c>
      <c r="F7" s="11">
        <v>38833170</v>
      </c>
    </row>
    <row r="8" spans="1:9" ht="45">
      <c r="A8" s="24"/>
      <c r="B8" s="7" t="s">
        <v>5</v>
      </c>
      <c r="C8" s="12">
        <v>233106533.27000001</v>
      </c>
      <c r="D8" s="12">
        <v>46231450</v>
      </c>
      <c r="E8" s="11">
        <v>41574180</v>
      </c>
      <c r="F8" s="11">
        <v>44608980</v>
      </c>
    </row>
    <row r="9" spans="1:9" ht="33.75">
      <c r="A9" s="24"/>
      <c r="B9" s="7" t="s">
        <v>6</v>
      </c>
      <c r="C9" s="12">
        <v>27819768.600000001</v>
      </c>
      <c r="D9" s="12">
        <v>36265360</v>
      </c>
      <c r="E9" s="11">
        <v>24255400</v>
      </c>
      <c r="F9" s="11">
        <v>19566930</v>
      </c>
    </row>
    <row r="10" spans="1:9" ht="45">
      <c r="A10" s="24"/>
      <c r="B10" s="7" t="s">
        <v>7</v>
      </c>
      <c r="C10" s="12">
        <v>6965836.2999999998</v>
      </c>
      <c r="D10" s="12">
        <v>5620540</v>
      </c>
      <c r="E10" s="11">
        <v>4620540</v>
      </c>
      <c r="F10" s="11">
        <v>3215060</v>
      </c>
    </row>
    <row r="11" spans="1:9" ht="22.5">
      <c r="A11" s="24"/>
      <c r="B11" s="7" t="s">
        <v>8</v>
      </c>
      <c r="C11" s="12">
        <v>2817360</v>
      </c>
      <c r="D11" s="12">
        <v>1043280</v>
      </c>
      <c r="E11" s="12">
        <v>0</v>
      </c>
      <c r="F11" s="12">
        <v>0</v>
      </c>
    </row>
    <row r="12" spans="1:9" ht="33.75">
      <c r="A12" s="24"/>
      <c r="B12" s="7" t="s">
        <v>9</v>
      </c>
      <c r="C12" s="12">
        <v>23715504.629999999</v>
      </c>
      <c r="D12" s="12">
        <v>24192710</v>
      </c>
      <c r="E12" s="11">
        <v>23405330</v>
      </c>
      <c r="F12" s="11">
        <v>23405330</v>
      </c>
    </row>
    <row r="13" spans="1:9" ht="45">
      <c r="A13" s="24"/>
      <c r="B13" s="7" t="s">
        <v>10</v>
      </c>
      <c r="C13" s="12">
        <v>66288876.350000001</v>
      </c>
      <c r="D13" s="12">
        <v>79049200</v>
      </c>
      <c r="E13" s="11">
        <v>85883600</v>
      </c>
      <c r="F13" s="11">
        <v>69707400</v>
      </c>
    </row>
    <row r="14" spans="1:9" ht="33.75">
      <c r="A14" s="24"/>
      <c r="B14" s="7" t="s">
        <v>11</v>
      </c>
      <c r="C14" s="12">
        <v>5215000</v>
      </c>
      <c r="D14" s="12">
        <v>500000</v>
      </c>
      <c r="E14" s="12">
        <v>500000</v>
      </c>
      <c r="F14" s="12">
        <v>500000</v>
      </c>
    </row>
    <row r="15" spans="1:9" ht="45">
      <c r="A15" s="24"/>
      <c r="B15" s="7" t="s">
        <v>12</v>
      </c>
      <c r="C15" s="12">
        <v>9186750</v>
      </c>
      <c r="D15" s="12">
        <v>9059610</v>
      </c>
      <c r="E15" s="11">
        <v>8883970</v>
      </c>
      <c r="F15" s="11">
        <v>8883970</v>
      </c>
    </row>
    <row r="16" spans="1:9" ht="22.5">
      <c r="A16" s="24"/>
      <c r="B16" s="7" t="s">
        <v>13</v>
      </c>
      <c r="C16" s="12">
        <v>4606824.87</v>
      </c>
      <c r="D16" s="12">
        <v>4697330</v>
      </c>
      <c r="E16" s="11">
        <v>4562830</v>
      </c>
      <c r="F16" s="11">
        <v>4562830</v>
      </c>
    </row>
    <row r="17" spans="1:6" ht="22.5">
      <c r="A17" s="24"/>
      <c r="B17" s="7" t="s">
        <v>14</v>
      </c>
      <c r="C17" s="12">
        <v>195000</v>
      </c>
      <c r="D17" s="12">
        <v>30000</v>
      </c>
      <c r="E17" s="12">
        <v>30000</v>
      </c>
      <c r="F17" s="12">
        <v>30000</v>
      </c>
    </row>
    <row r="18" spans="1:6" ht="33.75">
      <c r="A18" s="24"/>
      <c r="B18" s="7" t="s">
        <v>36</v>
      </c>
      <c r="C18" s="12">
        <f>34081900.92+70000</f>
        <v>34151900.920000002</v>
      </c>
      <c r="D18" s="12">
        <v>3285490</v>
      </c>
      <c r="E18" s="12">
        <v>0</v>
      </c>
      <c r="F18" s="12">
        <v>0</v>
      </c>
    </row>
    <row r="19" spans="1:6" ht="45">
      <c r="A19" s="24"/>
      <c r="B19" s="7" t="s">
        <v>15</v>
      </c>
      <c r="C19" s="12">
        <v>924469.74</v>
      </c>
      <c r="D19" s="12">
        <v>1555760</v>
      </c>
      <c r="E19" s="12">
        <v>1555760</v>
      </c>
      <c r="F19" s="12">
        <v>1555760</v>
      </c>
    </row>
    <row r="20" spans="1:6" ht="22.5">
      <c r="A20" s="24"/>
      <c r="B20" s="7" t="s">
        <v>16</v>
      </c>
      <c r="C20" s="12">
        <v>35286524.590000004</v>
      </c>
      <c r="D20" s="12">
        <v>38384980</v>
      </c>
      <c r="E20" s="11">
        <v>36193780</v>
      </c>
      <c r="F20" s="11">
        <v>36170680</v>
      </c>
    </row>
    <row r="21" spans="1:6" ht="22.5">
      <c r="A21" s="25"/>
      <c r="B21" s="14" t="s">
        <v>17</v>
      </c>
      <c r="C21" s="12">
        <v>437352.75</v>
      </c>
      <c r="D21" s="12">
        <v>0</v>
      </c>
      <c r="E21" s="12">
        <v>0</v>
      </c>
      <c r="F21" s="12">
        <v>0</v>
      </c>
    </row>
    <row r="22" spans="1:6">
      <c r="A22" s="19" t="s">
        <v>22</v>
      </c>
      <c r="B22" s="19"/>
      <c r="C22" s="13">
        <f>SUM(C6:C21)</f>
        <v>485721987.00000012</v>
      </c>
      <c r="D22" s="13">
        <f t="shared" ref="D22:F22" si="1">SUM(D6:D21)</f>
        <v>289922080</v>
      </c>
      <c r="E22" s="13">
        <f t="shared" si="1"/>
        <v>270298560</v>
      </c>
      <c r="F22" s="13">
        <f t="shared" si="1"/>
        <v>251040110</v>
      </c>
    </row>
    <row r="23" spans="1:6" ht="33.75">
      <c r="A23" s="22" t="s">
        <v>0</v>
      </c>
      <c r="B23" s="7" t="s">
        <v>9</v>
      </c>
      <c r="C23" s="12">
        <v>9087057.4800000004</v>
      </c>
      <c r="D23" s="12">
        <v>9211100</v>
      </c>
      <c r="E23" s="12">
        <v>9211100</v>
      </c>
      <c r="F23" s="12">
        <v>9211100</v>
      </c>
    </row>
    <row r="24" spans="1:6" ht="22.5">
      <c r="A24" s="22"/>
      <c r="B24" s="7" t="s">
        <v>17</v>
      </c>
      <c r="C24" s="12">
        <v>152609.92000000001</v>
      </c>
      <c r="D24" s="12">
        <v>400000</v>
      </c>
      <c r="E24" s="12">
        <v>300000</v>
      </c>
      <c r="F24" s="12">
        <v>300000</v>
      </c>
    </row>
    <row r="25" spans="1:6">
      <c r="A25" s="19" t="s">
        <v>22</v>
      </c>
      <c r="B25" s="19"/>
      <c r="C25" s="13">
        <f>SUM(C23:C24)</f>
        <v>9239667.4000000004</v>
      </c>
      <c r="D25" s="13">
        <f>SUM(D23:D24)</f>
        <v>9611100</v>
      </c>
      <c r="E25" s="13">
        <f>SUM(E23:E24)</f>
        <v>9511100</v>
      </c>
      <c r="F25" s="13">
        <f>SUM(F23:F24)</f>
        <v>9511100</v>
      </c>
    </row>
    <row r="26" spans="1:6" ht="33.75" hidden="1">
      <c r="A26" s="22" t="s">
        <v>25</v>
      </c>
      <c r="B26" s="7" t="s">
        <v>6</v>
      </c>
      <c r="C26" s="12"/>
      <c r="D26" s="12"/>
      <c r="E26" s="12"/>
      <c r="F26" s="12"/>
    </row>
    <row r="27" spans="1:6" ht="56.25">
      <c r="A27" s="22"/>
      <c r="B27" s="7" t="s">
        <v>18</v>
      </c>
      <c r="C27" s="12">
        <v>1549485.2</v>
      </c>
      <c r="D27" s="12">
        <v>2223810</v>
      </c>
      <c r="E27" s="12">
        <v>2235310</v>
      </c>
      <c r="F27" s="12">
        <v>1911810</v>
      </c>
    </row>
    <row r="28" spans="1:6">
      <c r="A28" s="19" t="s">
        <v>22</v>
      </c>
      <c r="B28" s="19"/>
      <c r="C28" s="13">
        <f>SUM(C26:C27)</f>
        <v>1549485.2</v>
      </c>
      <c r="D28" s="13">
        <f t="shared" ref="D28:F28" si="2">SUM(D26:D27)</f>
        <v>2223810</v>
      </c>
      <c r="E28" s="13">
        <f t="shared" ref="E28:F28" si="3">SUM(E26:E27)</f>
        <v>2235310</v>
      </c>
      <c r="F28" s="13">
        <f t="shared" si="3"/>
        <v>1911810</v>
      </c>
    </row>
    <row r="29" spans="1:6" ht="30" hidden="1" customHeight="1">
      <c r="A29" s="7"/>
      <c r="B29" s="7" t="s">
        <v>17</v>
      </c>
      <c r="C29" s="12">
        <v>0</v>
      </c>
      <c r="D29" s="12"/>
      <c r="E29" s="12"/>
      <c r="F29" s="12"/>
    </row>
    <row r="30" spans="1:6" s="5" customFormat="1" hidden="1">
      <c r="A30" s="20" t="s">
        <v>22</v>
      </c>
      <c r="B30" s="20"/>
      <c r="C30" s="15">
        <f>SUM(C29:C29)</f>
        <v>0</v>
      </c>
      <c r="D30" s="15">
        <f>D29</f>
        <v>0</v>
      </c>
      <c r="E30" s="15">
        <f t="shared" ref="E30" si="4">E29</f>
        <v>0</v>
      </c>
      <c r="F30" s="15">
        <v>0</v>
      </c>
    </row>
    <row r="31" spans="1:6" ht="22.5">
      <c r="A31" s="22" t="s">
        <v>26</v>
      </c>
      <c r="B31" s="7" t="s">
        <v>8</v>
      </c>
      <c r="C31" s="12">
        <v>15841477</v>
      </c>
      <c r="D31" s="12">
        <v>14954900</v>
      </c>
      <c r="E31" s="12">
        <v>14381270</v>
      </c>
      <c r="F31" s="12">
        <v>14381270</v>
      </c>
    </row>
    <row r="32" spans="1:6" ht="45">
      <c r="A32" s="22"/>
      <c r="B32" s="7" t="s">
        <v>19</v>
      </c>
      <c r="C32" s="12">
        <v>61458218.600000001</v>
      </c>
      <c r="D32" s="12">
        <v>54035770</v>
      </c>
      <c r="E32" s="12">
        <v>52181750</v>
      </c>
      <c r="F32" s="12">
        <v>49181750</v>
      </c>
    </row>
    <row r="33" spans="1:6">
      <c r="A33" s="16" t="s">
        <v>22</v>
      </c>
      <c r="B33" s="16"/>
      <c r="C33" s="13">
        <f>C32+C31</f>
        <v>77299695.599999994</v>
      </c>
      <c r="D33" s="13">
        <f>D32+D31</f>
        <v>68990670</v>
      </c>
      <c r="E33" s="13">
        <f t="shared" ref="E33:F33" si="5">E32+E31</f>
        <v>66563020</v>
      </c>
      <c r="F33" s="13">
        <f t="shared" si="5"/>
        <v>63563020</v>
      </c>
    </row>
    <row r="34" spans="1:6" ht="22.5">
      <c r="A34" s="7" t="s">
        <v>35</v>
      </c>
      <c r="B34" s="7" t="s">
        <v>2</v>
      </c>
      <c r="C34" s="12">
        <v>148538192.86000001</v>
      </c>
      <c r="D34" s="12">
        <v>120981590</v>
      </c>
      <c r="E34" s="12">
        <v>119264590</v>
      </c>
      <c r="F34" s="12">
        <v>115638540</v>
      </c>
    </row>
    <row r="35" spans="1:6" ht="22.5">
      <c r="A35" s="7"/>
      <c r="B35" s="7" t="s">
        <v>20</v>
      </c>
      <c r="C35" s="12">
        <v>244523.3</v>
      </c>
      <c r="D35" s="12">
        <v>250000</v>
      </c>
      <c r="E35" s="12">
        <v>250000</v>
      </c>
      <c r="F35" s="12">
        <v>250000</v>
      </c>
    </row>
    <row r="36" spans="1:6">
      <c r="A36" s="19" t="s">
        <v>22</v>
      </c>
      <c r="B36" s="19"/>
      <c r="C36" s="13">
        <f>SUM(C34:C35)</f>
        <v>148782716.16000003</v>
      </c>
      <c r="D36" s="13">
        <f>SUM(D34:D35)</f>
        <v>121231590</v>
      </c>
      <c r="E36" s="13">
        <f>SUM(E34:E35)</f>
        <v>119514590</v>
      </c>
      <c r="F36" s="13">
        <f>SUM(F34:F35)</f>
        <v>115888540</v>
      </c>
    </row>
    <row r="37" spans="1:6" ht="22.5">
      <c r="A37" s="7" t="s">
        <v>27</v>
      </c>
      <c r="B37" s="7" t="s">
        <v>20</v>
      </c>
      <c r="C37" s="12">
        <v>1231557441.48</v>
      </c>
      <c r="D37" s="12">
        <v>1203253750</v>
      </c>
      <c r="E37" s="12">
        <v>1163160090</v>
      </c>
      <c r="F37" s="12">
        <v>1156460090</v>
      </c>
    </row>
    <row r="38" spans="1:6">
      <c r="A38" s="20" t="s">
        <v>22</v>
      </c>
      <c r="B38" s="20"/>
      <c r="C38" s="15">
        <f>C37</f>
        <v>1231557441.48</v>
      </c>
      <c r="D38" s="15">
        <f>D37</f>
        <v>1203253750</v>
      </c>
      <c r="E38" s="15">
        <f t="shared" ref="E38:F38" si="6">E37</f>
        <v>1163160090</v>
      </c>
      <c r="F38" s="15">
        <f t="shared" si="6"/>
        <v>1156460090</v>
      </c>
    </row>
    <row r="39" spans="1:6" ht="33.75">
      <c r="A39" s="22" t="s">
        <v>28</v>
      </c>
      <c r="B39" s="7" t="s">
        <v>21</v>
      </c>
      <c r="C39" s="12">
        <v>90454718.620000005</v>
      </c>
      <c r="D39" s="12">
        <v>92667800</v>
      </c>
      <c r="E39" s="12">
        <v>92667800</v>
      </c>
      <c r="F39" s="12">
        <v>92667800</v>
      </c>
    </row>
    <row r="40" spans="1:6" ht="45">
      <c r="A40" s="22"/>
      <c r="B40" s="7" t="s">
        <v>10</v>
      </c>
      <c r="C40" s="12">
        <v>37710</v>
      </c>
      <c r="D40" s="12">
        <v>37710</v>
      </c>
      <c r="E40" s="12">
        <v>37710</v>
      </c>
      <c r="F40" s="12">
        <v>37710</v>
      </c>
    </row>
    <row r="41" spans="1:6" ht="33.75">
      <c r="A41" s="22"/>
      <c r="B41" s="7" t="s">
        <v>11</v>
      </c>
      <c r="C41" s="12">
        <v>1330230.81</v>
      </c>
      <c r="D41" s="12">
        <v>1730000</v>
      </c>
      <c r="E41" s="12">
        <v>1730000</v>
      </c>
      <c r="F41" s="12">
        <v>1730000</v>
      </c>
    </row>
    <row r="42" spans="1:6">
      <c r="A42" s="19" t="s">
        <v>22</v>
      </c>
      <c r="B42" s="19"/>
      <c r="C42" s="13">
        <f>SUM(C39:C41)</f>
        <v>91822659.430000007</v>
      </c>
      <c r="D42" s="13">
        <f>SUM(D39:D41)</f>
        <v>94435510</v>
      </c>
      <c r="E42" s="13">
        <f>SUM(E39:E41)</f>
        <v>94435510</v>
      </c>
      <c r="F42" s="13">
        <f>SUM(F39:F41)</f>
        <v>94435510</v>
      </c>
    </row>
    <row r="43" spans="1:6">
      <c r="A43" s="21" t="s">
        <v>24</v>
      </c>
      <c r="B43" s="21"/>
      <c r="C43" s="17">
        <f>C5+C22+C25+C28+C30+C33+C36+C38+C42</f>
        <v>2053236902.2700002</v>
      </c>
      <c r="D43" s="17">
        <f t="shared" ref="D43:F43" si="7">D5+D22+D25+D28+D30+D33+D36+D38+D42</f>
        <v>1799123100</v>
      </c>
      <c r="E43" s="17">
        <f t="shared" ref="E43:F43" si="8">E5+E22+E25+E28+E30+E33+E36+E38+E42</f>
        <v>1733022770</v>
      </c>
      <c r="F43" s="17">
        <f t="shared" si="8"/>
        <v>1700114770</v>
      </c>
    </row>
    <row r="44" spans="1:6" ht="12.75" customHeight="1">
      <c r="B44" s="6"/>
      <c r="D44" s="6"/>
      <c r="E44" s="6"/>
      <c r="F44" s="6"/>
    </row>
    <row r="45" spans="1:6" ht="12.75" customHeight="1">
      <c r="A45" s="9"/>
      <c r="B45" s="8"/>
      <c r="C45" s="4" t="s">
        <v>39</v>
      </c>
      <c r="D45" s="4" t="s">
        <v>29</v>
      </c>
      <c r="E45" s="4" t="s">
        <v>34</v>
      </c>
      <c r="F45" s="4" t="s">
        <v>38</v>
      </c>
    </row>
    <row r="46" spans="1:6" ht="12.75" customHeight="1">
      <c r="A46" s="9"/>
      <c r="B46" s="7" t="s">
        <v>32</v>
      </c>
      <c r="C46" s="10">
        <f>C4+C19+C20+C24+C27+C29</f>
        <v>45176339.45000001</v>
      </c>
      <c r="D46" s="10">
        <f>D4+D19+D20+D24+D27+D29</f>
        <v>52019140</v>
      </c>
      <c r="E46" s="10">
        <f>E4+E19+E20+E24+E27+E29</f>
        <v>47589440</v>
      </c>
      <c r="F46" s="10">
        <f>F4+F19+F20+F24+F27+F29</f>
        <v>47242840</v>
      </c>
    </row>
    <row r="47" spans="1:6" ht="12.75" customHeight="1">
      <c r="A47" s="9"/>
      <c r="B47" s="8" t="s">
        <v>33</v>
      </c>
      <c r="C47" s="10">
        <f>C43-C46</f>
        <v>2008060562.8200002</v>
      </c>
      <c r="D47" s="10">
        <f t="shared" ref="D47:F47" si="9">D43-D46</f>
        <v>1747103960</v>
      </c>
      <c r="E47" s="10">
        <f t="shared" si="9"/>
        <v>1685433330</v>
      </c>
      <c r="F47" s="10">
        <f t="shared" si="9"/>
        <v>1652871930</v>
      </c>
    </row>
    <row r="48" spans="1:6" ht="12.75" customHeight="1">
      <c r="A48" s="9"/>
      <c r="B48" s="8" t="s">
        <v>37</v>
      </c>
      <c r="C48" s="10">
        <f>C46+C47</f>
        <v>2053236902.2700002</v>
      </c>
      <c r="D48" s="10">
        <f t="shared" ref="D48:F48" si="10">D46+D47</f>
        <v>1799123100</v>
      </c>
      <c r="E48" s="10">
        <f t="shared" si="10"/>
        <v>1733022770</v>
      </c>
      <c r="F48" s="10">
        <f t="shared" si="10"/>
        <v>1700114770</v>
      </c>
    </row>
  </sheetData>
  <mergeCells count="15">
    <mergeCell ref="A28:B28"/>
    <mergeCell ref="A30:B30"/>
    <mergeCell ref="A36:B36"/>
    <mergeCell ref="A43:B43"/>
    <mergeCell ref="A23:A24"/>
    <mergeCell ref="A31:A32"/>
    <mergeCell ref="A26:A27"/>
    <mergeCell ref="A39:A41"/>
    <mergeCell ref="A42:B42"/>
    <mergeCell ref="A38:B38"/>
    <mergeCell ref="A1:F1"/>
    <mergeCell ref="A5:B5"/>
    <mergeCell ref="A22:B22"/>
    <mergeCell ref="A25:B25"/>
    <mergeCell ref="A6:A2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Пользователь Windows</cp:lastModifiedBy>
  <cp:lastPrinted>2019-03-15T09:05:15Z</cp:lastPrinted>
  <dcterms:created xsi:type="dcterms:W3CDTF">2017-03-27T08:05:50Z</dcterms:created>
  <dcterms:modified xsi:type="dcterms:W3CDTF">2019-03-15T09:17:51Z</dcterms:modified>
</cp:coreProperties>
</file>