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90" yWindow="240" windowWidth="11385" windowHeight="10320"/>
  </bookViews>
  <sheets>
    <sheet name="Бюджет" sheetId="3" r:id="rId1"/>
    <sheet name="Лист1" sheetId="4" r:id="rId2"/>
  </sheets>
  <externalReferences>
    <externalReference r:id="rId3"/>
  </externalReferences>
  <definedNames>
    <definedName name="APPT" localSheetId="0">Бюджет!$A$13</definedName>
    <definedName name="FIO" localSheetId="0">Бюджет!$E$13</definedName>
    <definedName name="SIGN" localSheetId="0">Бюджет!$A$13:$G$14</definedName>
    <definedName name="_xlnm.Print_Titles" localSheetId="0">Бюджет!$5:$6</definedName>
  </definedNames>
  <calcPr calcId="125725"/>
</workbook>
</file>

<file path=xl/calcChain.xml><?xml version="1.0" encoding="utf-8"?>
<calcChain xmlns="http://schemas.openxmlformats.org/spreadsheetml/2006/main">
  <c r="D43" i="4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E36"/>
  <c r="D36"/>
  <c r="E34"/>
  <c r="D34"/>
  <c r="E29"/>
  <c r="D29"/>
  <c r="E26"/>
  <c r="D26"/>
  <c r="E24"/>
  <c r="D24"/>
  <c r="E21"/>
  <c r="D21"/>
  <c r="E7"/>
  <c r="D7"/>
  <c r="E29" i="3"/>
  <c r="E41" i="4" l="1"/>
  <c r="D59"/>
  <c r="D41"/>
  <c r="E59"/>
  <c r="D29" i="3"/>
  <c r="E36"/>
  <c r="D36"/>
  <c r="E24"/>
  <c r="D24"/>
  <c r="D7"/>
  <c r="D26"/>
  <c r="E21"/>
  <c r="D21"/>
  <c r="E34"/>
  <c r="D34"/>
  <c r="E26"/>
  <c r="E7"/>
  <c r="E60" i="4" l="1"/>
  <c r="D60"/>
  <c r="E41" i="3"/>
  <c r="D41"/>
</calcChain>
</file>

<file path=xl/sharedStrings.xml><?xml version="1.0" encoding="utf-8"?>
<sst xmlns="http://schemas.openxmlformats.org/spreadsheetml/2006/main" count="134" uniqueCount="42">
  <si>
    <t>Финансовое управление администрации города Минусинска</t>
  </si>
  <si>
    <t>тыс. руб.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</si>
  <si>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</si>
  <si>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</si>
  <si>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</si>
  <si>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</si>
  <si>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</si>
  <si>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</si>
  <si>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</si>
  <si>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</si>
  <si>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</si>
  <si>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</si>
  <si>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</si>
  <si>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"Эффективное управление муниципальным имуществом города Минусинска"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</si>
  <si>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</si>
  <si>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</si>
  <si>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</si>
  <si>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Управление социальной защиты населения администрации города Минусинска</t>
  </si>
  <si>
    <t>Муниципальная программа "Система социальной защиты населения города Минусинска"</t>
  </si>
  <si>
    <t>Наименование ГРБС</t>
  </si>
  <si>
    <t>Наименование программ</t>
  </si>
  <si>
    <t>№ п/п</t>
  </si>
  <si>
    <t>Всего:</t>
  </si>
  <si>
    <t>1</t>
  </si>
  <si>
    <t>2</t>
  </si>
  <si>
    <t>3</t>
  </si>
  <si>
    <t>4</t>
  </si>
  <si>
    <t>5</t>
  </si>
  <si>
    <t>Отдел культуры администрации города Минусинска</t>
  </si>
  <si>
    <t>Управление образования администрации города Минусинска</t>
  </si>
  <si>
    <t>6</t>
  </si>
  <si>
    <t>7</t>
  </si>
  <si>
    <t>Отчет об исполнении муниципальных программ муниципального образования город Минусинск</t>
  </si>
  <si>
    <t>Территориальный отдел по вопросам жизнедеятельности городского посёлка Зелёный Бор администрации города Минусинска</t>
  </si>
  <si>
    <t>Предусмотрено в бюджете на 2017 год</t>
  </si>
  <si>
    <t>Муниципальная программа "Безопасный город"</t>
  </si>
  <si>
    <t>Исполнено на 01.07.2017</t>
  </si>
  <si>
    <t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t>
  </si>
  <si>
    <t>на 1 октября 2017 года</t>
  </si>
  <si>
    <t>Итого</t>
  </si>
  <si>
    <t>ИТОГО</t>
  </si>
  <si>
    <t>Исполнено на 01.10.2017</t>
  </si>
</sst>
</file>

<file path=xl/styles.xml><?xml version="1.0" encoding="utf-8"?>
<styleSheet xmlns="http://schemas.openxmlformats.org/spreadsheetml/2006/main">
  <fonts count="6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0" xfId="0" applyFont="1" applyAlignment="1"/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Border="1"/>
    <xf numFmtId="0" fontId="2" fillId="0" borderId="1" xfId="0" applyFont="1" applyBorder="1"/>
    <xf numFmtId="4" fontId="2" fillId="0" borderId="0" xfId="0" applyNumberFormat="1" applyFont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37693847456987961"/>
          <c:y val="1.7254900255807292E-2"/>
          <c:w val="0.36340945263375479"/>
          <c:h val="0.91857983203781191"/>
        </c:manualLayout>
      </c:layout>
      <c:bar3DChart>
        <c:barDir val="bar"/>
        <c:grouping val="clustered"/>
        <c:ser>
          <c:idx val="0"/>
          <c:order val="0"/>
          <c:tx>
            <c:strRef>
              <c:f>[1]лист1!$D$5</c:f>
              <c:strCache>
                <c:ptCount val="1"/>
                <c:pt idx="0">
                  <c:v>Предусмотрено в бюджете на 2017 год</c:v>
                </c:pt>
              </c:strCache>
            </c:strRef>
          </c:tx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</c:dLbls>
          <c:cat>
            <c:strRef>
              <c:f>[1]лист1!$C$43:$C$58</c:f>
              <c:strCache>
                <c:ptCount val="16"/>
                <c:pt idx="0">
                  <c:v>Муниципальная программа "Культура города Минусинска"</c:v>
                </c:pt>
                <c:pt idx="1">
                  <c: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c:v>
                </c:pt>
                <c:pt idx="2">
                  <c:v>Муниципальная программа "Обеспечение транспортной инфраструктуры муниципального образования город Минусинск</c:v>
                </c:pt>
                <c:pt idx="3">
                  <c:v>Муниципальная программа "Обеспечение жизнедеятельности территории "</c:v>
                </c:pt>
                <c:pt idx="4">
                  <c:v>Муниципальная программа "Благоустройство территории муниципального образования город Минусинск"</c:v>
                </c:pt>
                <c:pt idx="5">
                  <c:v>Муниципальная программа "Молодежь Минусинска"</c:v>
                </c:pt>
                <c:pt idx="6">
                  <c:v>Муниципальная программа "Управление муниципальными финансами"</c:v>
                </c:pt>
                <c:pt idx="7">
                  <c:v>Муниципальная программа "Эффективное управление муниципальным имуществом города Минусинска"</c:v>
                </c:pt>
                <c:pt idx="8">
                  <c:v>Муниципальная программа "Социально - экономическая поддержка интересов населения города Минусинска"</c:v>
                </c:pt>
                <c:pt idx="9">
                  <c:v>Муниципальная программа "Управление земельно-имущественными отношениями на территории города Минусинска"</c:v>
                </c:pt>
                <c:pt idx="10">
                  <c:v>Муниципальная программа "Развитие архивного дела в городе Минусинске"</c:v>
                </c:pt>
                <c:pt idx="11">
                  <c:v>Муниципальная программа "Безопасный город"</c:v>
                </c:pt>
                <c:pt idx="12">
                  <c:v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c:v>
                </c:pt>
                <c:pt idx="13">
                  <c:v>Муниципальная программа "Физическая культура и спорт в муниципальном образовании город Минусинск"</c:v>
                </c:pt>
                <c:pt idx="14">
                  <c:v>Муниципальная программа "Развитие образования города Минусинска"</c:v>
                </c:pt>
                <c:pt idx="15">
                  <c:v>Муниципальная программа "Система социальной защиты населения города Минусинска"</c:v>
                </c:pt>
              </c:strCache>
            </c:strRef>
          </c:cat>
          <c:val>
            <c:numRef>
              <c:f>[1]лист1!$D$43:$D$58</c:f>
              <c:numCache>
                <c:formatCode>General</c:formatCode>
                <c:ptCount val="16"/>
                <c:pt idx="0">
                  <c:v>199521.34999999998</c:v>
                </c:pt>
                <c:pt idx="1">
                  <c:v>57722.33</c:v>
                </c:pt>
                <c:pt idx="2">
                  <c:v>196189.04</c:v>
                </c:pt>
                <c:pt idx="3">
                  <c:v>33008.080000000002</c:v>
                </c:pt>
                <c:pt idx="4">
                  <c:v>40458.35</c:v>
                </c:pt>
                <c:pt idx="5">
                  <c:v>19361.87</c:v>
                </c:pt>
                <c:pt idx="6">
                  <c:v>31246.879999999997</c:v>
                </c:pt>
                <c:pt idx="7">
                  <c:v>151994.71</c:v>
                </c:pt>
                <c:pt idx="8">
                  <c:v>1300</c:v>
                </c:pt>
                <c:pt idx="9">
                  <c:v>9850.9500000000007</c:v>
                </c:pt>
                <c:pt idx="10">
                  <c:v>4583.8999999999996</c:v>
                </c:pt>
                <c:pt idx="11">
                  <c:v>30</c:v>
                </c:pt>
                <c:pt idx="12">
                  <c:v>1405</c:v>
                </c:pt>
                <c:pt idx="13">
                  <c:v>50701.37</c:v>
                </c:pt>
                <c:pt idx="14">
                  <c:v>1082266.72</c:v>
                </c:pt>
                <c:pt idx="15">
                  <c:v>73931</c:v>
                </c:pt>
              </c:numCache>
            </c:numRef>
          </c:val>
        </c:ser>
        <c:ser>
          <c:idx val="1"/>
          <c:order val="1"/>
          <c:tx>
            <c:strRef>
              <c:f>Лист1!$E$5</c:f>
              <c:strCache>
                <c:ptCount val="1"/>
                <c:pt idx="0">
                  <c:v>Исполнено на 01.10.2017</c:v>
                </c:pt>
              </c:strCache>
            </c:strRef>
          </c:tx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</c:dLbls>
          <c:cat>
            <c:strRef>
              <c:f>[1]лист1!$C$43:$C$58</c:f>
              <c:strCache>
                <c:ptCount val="16"/>
                <c:pt idx="0">
                  <c:v>Муниципальная программа "Культура города Минусинска"</c:v>
                </c:pt>
                <c:pt idx="1">
                  <c: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c:v>
                </c:pt>
                <c:pt idx="2">
                  <c:v>Муниципальная программа "Обеспечение транспортной инфраструктуры муниципального образования город Минусинск</c:v>
                </c:pt>
                <c:pt idx="3">
                  <c:v>Муниципальная программа "Обеспечение жизнедеятельности территории "</c:v>
                </c:pt>
                <c:pt idx="4">
                  <c:v>Муниципальная программа "Благоустройство территории муниципального образования город Минусинск"</c:v>
                </c:pt>
                <c:pt idx="5">
                  <c:v>Муниципальная программа "Молодежь Минусинска"</c:v>
                </c:pt>
                <c:pt idx="6">
                  <c:v>Муниципальная программа "Управление муниципальными финансами"</c:v>
                </c:pt>
                <c:pt idx="7">
                  <c:v>Муниципальная программа "Эффективное управление муниципальным имуществом города Минусинска"</c:v>
                </c:pt>
                <c:pt idx="8">
                  <c:v>Муниципальная программа "Социально - экономическая поддержка интересов населения города Минусинска"</c:v>
                </c:pt>
                <c:pt idx="9">
                  <c:v>Муниципальная программа "Управление земельно-имущественными отношениями на территории города Минусинска"</c:v>
                </c:pt>
                <c:pt idx="10">
                  <c:v>Муниципальная программа "Развитие архивного дела в городе Минусинске"</c:v>
                </c:pt>
                <c:pt idx="11">
                  <c:v>Муниципальная программа "Безопасный город"</c:v>
                </c:pt>
                <c:pt idx="12">
                  <c:v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c:v>
                </c:pt>
                <c:pt idx="13">
                  <c:v>Муниципальная программа "Физическая культура и спорт в муниципальном образовании город Минусинск"</c:v>
                </c:pt>
                <c:pt idx="14">
                  <c:v>Муниципальная программа "Развитие образования города Минусинска"</c:v>
                </c:pt>
                <c:pt idx="15">
                  <c:v>Муниципальная программа "Система социальной защиты населения города Минусинска"</c:v>
                </c:pt>
              </c:strCache>
            </c:strRef>
          </c:cat>
          <c:val>
            <c:numRef>
              <c:f>[1]лист1!$E$43:$E$58</c:f>
              <c:numCache>
                <c:formatCode>General</c:formatCode>
                <c:ptCount val="16"/>
                <c:pt idx="0">
                  <c:v>64956.75</c:v>
                </c:pt>
                <c:pt idx="1">
                  <c:v>10752.82</c:v>
                </c:pt>
                <c:pt idx="2">
                  <c:v>26098.15</c:v>
                </c:pt>
                <c:pt idx="3">
                  <c:v>10009.459999999999</c:v>
                </c:pt>
                <c:pt idx="4">
                  <c:v>1532.85</c:v>
                </c:pt>
                <c:pt idx="5">
                  <c:v>6990.25</c:v>
                </c:pt>
                <c:pt idx="6">
                  <c:v>13384.07</c:v>
                </c:pt>
                <c:pt idx="7">
                  <c:v>28983.600000000002</c:v>
                </c:pt>
                <c:pt idx="8">
                  <c:v>284.56</c:v>
                </c:pt>
                <c:pt idx="9">
                  <c:v>4747.5</c:v>
                </c:pt>
                <c:pt idx="10">
                  <c:v>1963.52</c:v>
                </c:pt>
                <c:pt idx="11">
                  <c:v>0</c:v>
                </c:pt>
                <c:pt idx="12">
                  <c:v>0</c:v>
                </c:pt>
                <c:pt idx="13">
                  <c:v>24914.25</c:v>
                </c:pt>
                <c:pt idx="14">
                  <c:v>535284.43999999994</c:v>
                </c:pt>
                <c:pt idx="15">
                  <c:v>33439.07</c:v>
                </c:pt>
              </c:numCache>
            </c:numRef>
          </c:val>
        </c:ser>
        <c:shape val="pyramid"/>
        <c:axId val="70132480"/>
        <c:axId val="70134016"/>
        <c:axId val="0"/>
      </c:bar3DChart>
      <c:catAx>
        <c:axId val="70132480"/>
        <c:scaling>
          <c:orientation val="minMax"/>
        </c:scaling>
        <c:axPos val="l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70134016"/>
        <c:crosses val="autoZero"/>
        <c:auto val="1"/>
        <c:lblAlgn val="ctr"/>
        <c:lblOffset val="100"/>
      </c:catAx>
      <c:valAx>
        <c:axId val="70134016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ru-RU"/>
          </a:p>
        </c:txPr>
        <c:crossAx val="7013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93992354978602"/>
          <c:y val="0.46527332789579789"/>
          <c:w val="0.10537922541252456"/>
          <c:h val="0.20104202519808739"/>
        </c:manualLayout>
      </c:layout>
      <c:txPr>
        <a:bodyPr/>
        <a:lstStyle/>
        <a:p>
          <a:pPr>
            <a:defRPr sz="1600"/>
          </a:pPr>
          <a:endParaRPr lang="ru-RU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230908</xdr:colOff>
      <xdr:row>42</xdr:row>
      <xdr:rowOff>57727</xdr:rowOff>
    </xdr:from>
    <xdr:to>
      <xdr:col>31</xdr:col>
      <xdr:colOff>476249</xdr:colOff>
      <xdr:row>54</xdr:row>
      <xdr:rowOff>274205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\c$\Documents%20and%20Settings\lenag\&#1052;&#1086;&#1080;%20&#1076;&#1086;&#1082;&#1091;&#1084;&#1077;&#1085;&#1090;&#1099;\&#1041;&#1102;&#1076;&#1078;&#1077;&#1090;&#1085;&#1099;&#1081;%20&#1086;&#1090;&#1076;&#1077;&#1083;\1.%20&#1085;&#1072;&#1095;.&#1086;&#1090;&#1076;&#1077;&#1083;&#1072;\2017%20&#1075;&#1086;&#1076;\&#1057;&#1072;&#1081;&#1090;\&#1052;&#1055;\&#1054;&#1058;&#1063;&#1045;&#1058;%20&#1080;&#1089;&#1087;&#1086;&#1083;&#1085;&#1077;&#1085;&#1080;&#1077;%20&#1052;&#1055;\&#1054;&#1090;&#1095;&#1077;&#1090;%20&#1087;&#1086;%20&#1052;&#1055;%20&#1085;&#1072;%2001.07.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лист1"/>
    </sheetNames>
    <sheetDataSet>
      <sheetData sheetId="0" refreshError="1"/>
      <sheetData sheetId="1">
        <row r="5">
          <cell r="D5" t="str">
            <v>Предусмотрено в бюджете на 2017 год</v>
          </cell>
          <cell r="E5" t="str">
            <v>Исполнено на 01.07.2017</v>
          </cell>
        </row>
        <row r="43">
          <cell r="C43" t="str">
            <v>Муниципальная программа "Культура города Минусинска"</v>
          </cell>
          <cell r="D43">
            <v>199521.34999999998</v>
          </cell>
          <cell r="E43">
            <v>64956.75</v>
          </cell>
        </row>
        <row r="44">
          <cell r="C44" t="str">
            <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v>
          </cell>
          <cell r="D44">
            <v>57722.33</v>
          </cell>
          <cell r="E44">
            <v>10752.82</v>
          </cell>
        </row>
        <row r="45">
          <cell r="C45" t="str">
            <v>Муниципальная программа "Обеспечение транспортной инфраструктуры муниципального образования город Минусинск</v>
          </cell>
          <cell r="D45">
            <v>196189.04</v>
          </cell>
          <cell r="E45">
            <v>26098.15</v>
          </cell>
        </row>
        <row r="46">
          <cell r="C46" t="str">
            <v>Муниципальная программа "Обеспечение жизнедеятельности территории "</v>
          </cell>
          <cell r="D46">
            <v>33008.080000000002</v>
          </cell>
          <cell r="E46">
            <v>10009.459999999999</v>
          </cell>
        </row>
        <row r="47">
          <cell r="C47" t="str">
            <v>Муниципальная программа "Благоустройство территории муниципального образования город Минусинск"</v>
          </cell>
          <cell r="D47">
            <v>40458.35</v>
          </cell>
          <cell r="E47">
            <v>1532.85</v>
          </cell>
        </row>
        <row r="48">
          <cell r="C48" t="str">
            <v>Муниципальная программа "Молодежь Минусинска"</v>
          </cell>
          <cell r="D48">
            <v>19361.87</v>
          </cell>
          <cell r="E48">
            <v>6990.25</v>
          </cell>
        </row>
        <row r="49">
          <cell r="C49" t="str">
            <v>Муниципальная программа "Управление муниципальными финансами"</v>
          </cell>
          <cell r="D49">
            <v>31246.879999999997</v>
          </cell>
          <cell r="E49">
            <v>13384.07</v>
          </cell>
        </row>
        <row r="50">
          <cell r="C50" t="str">
            <v>Муниципальная программа "Эффективное управление муниципальным имуществом города Минусинска"</v>
          </cell>
          <cell r="D50">
            <v>151994.71</v>
          </cell>
          <cell r="E50">
            <v>28983.600000000002</v>
          </cell>
        </row>
        <row r="51">
          <cell r="C51" t="str">
            <v>Муниципальная программа "Социально - экономическая поддержка интересов населения города Минусинска"</v>
          </cell>
          <cell r="D51">
            <v>1300</v>
          </cell>
          <cell r="E51">
            <v>284.56</v>
          </cell>
        </row>
        <row r="52">
          <cell r="C52" t="str">
            <v>Муниципальная программа "Управление земельно-имущественными отношениями на территории города Минусинска"</v>
          </cell>
          <cell r="D52">
            <v>9850.9500000000007</v>
          </cell>
          <cell r="E52">
            <v>4747.5</v>
          </cell>
        </row>
        <row r="53">
          <cell r="C53" t="str">
            <v>Муниципальная программа "Развитие архивного дела в городе Минусинске"</v>
          </cell>
          <cell r="D53">
            <v>4583.8999999999996</v>
          </cell>
          <cell r="E53">
            <v>1963.52</v>
          </cell>
        </row>
        <row r="54">
          <cell r="C54" t="str">
            <v>Муниципальная программа "Безопасный город"</v>
          </cell>
          <cell r="D54">
            <v>30</v>
          </cell>
          <cell r="E54">
            <v>0</v>
          </cell>
        </row>
        <row r="55">
          <cell r="C55" t="str">
            <v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v>
          </cell>
          <cell r="D55">
            <v>1405</v>
          </cell>
          <cell r="E55">
            <v>0</v>
          </cell>
        </row>
        <row r="56">
          <cell r="C56" t="str">
            <v>Муниципальная программа "Физическая культура и спорт в муниципальном образовании город Минусинск"</v>
          </cell>
          <cell r="D56">
            <v>50701.37</v>
          </cell>
          <cell r="E56">
            <v>24914.25</v>
          </cell>
        </row>
        <row r="57">
          <cell r="C57" t="str">
            <v>Муниципальная программа "Развитие образования города Минусинска"</v>
          </cell>
          <cell r="D57">
            <v>1082266.72</v>
          </cell>
          <cell r="E57">
            <v>535284.43999999994</v>
          </cell>
        </row>
        <row r="58">
          <cell r="C58" t="str">
            <v>Муниципальная программа "Система социальной защиты населения города Минусинска"</v>
          </cell>
          <cell r="D58">
            <v>73931</v>
          </cell>
          <cell r="E58">
            <v>33439.07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showGridLines="0" tabSelected="1" zoomScale="66" zoomScaleNormal="66" workbookViewId="0">
      <selection sqref="A1:E41"/>
    </sheetView>
  </sheetViews>
  <sheetFormatPr defaultRowHeight="12.75" customHeight="1" outlineLevelRow="1"/>
  <cols>
    <col min="1" max="1" width="10.28515625" style="3" customWidth="1"/>
    <col min="2" max="2" width="30.7109375" style="3" customWidth="1"/>
    <col min="3" max="3" width="62.5703125" style="3" customWidth="1"/>
    <col min="4" max="4" width="19.7109375" style="3" customWidth="1"/>
    <col min="5" max="5" width="16.5703125" style="3" customWidth="1"/>
    <col min="6" max="6" width="13.140625" style="3" bestFit="1" customWidth="1"/>
    <col min="7" max="16384" width="9.140625" style="3"/>
  </cols>
  <sheetData>
    <row r="1" spans="1:9" ht="14.25" customHeight="1">
      <c r="A1" s="39" t="s">
        <v>32</v>
      </c>
      <c r="B1" s="39"/>
      <c r="C1" s="39"/>
      <c r="D1" s="39"/>
      <c r="E1" s="39"/>
      <c r="F1" s="2"/>
      <c r="G1" s="2"/>
    </row>
    <row r="2" spans="1:9" ht="18.75">
      <c r="A2" s="40"/>
      <c r="B2" s="40"/>
      <c r="C2" s="40"/>
      <c r="D2" s="40"/>
      <c r="E2" s="40"/>
      <c r="F2" s="2"/>
      <c r="G2" s="2"/>
    </row>
    <row r="3" spans="1:9" ht="20.25">
      <c r="A3" s="4"/>
      <c r="B3" s="5"/>
      <c r="C3" s="10" t="s">
        <v>38</v>
      </c>
      <c r="D3" s="5"/>
      <c r="E3" s="5"/>
      <c r="F3" s="5"/>
      <c r="G3" s="5"/>
      <c r="H3" s="5"/>
      <c r="I3" s="5"/>
    </row>
    <row r="4" spans="1:9" ht="18.75">
      <c r="A4" s="4"/>
      <c r="B4" s="5"/>
      <c r="C4" s="5"/>
      <c r="D4" s="6"/>
      <c r="E4" s="8" t="s">
        <v>1</v>
      </c>
      <c r="F4" s="6"/>
      <c r="G4" s="6"/>
      <c r="H4" s="5"/>
      <c r="I4" s="5"/>
    </row>
    <row r="5" spans="1:9" ht="56.25">
      <c r="A5" s="9" t="s">
        <v>21</v>
      </c>
      <c r="B5" s="9" t="s">
        <v>19</v>
      </c>
      <c r="C5" s="9" t="s">
        <v>20</v>
      </c>
      <c r="D5" s="21" t="s">
        <v>34</v>
      </c>
      <c r="E5" s="25" t="s">
        <v>36</v>
      </c>
    </row>
    <row r="6" spans="1:9" ht="18.75">
      <c r="A6" s="7" t="s">
        <v>23</v>
      </c>
      <c r="B6" s="7" t="s">
        <v>24</v>
      </c>
      <c r="C6" s="7" t="s">
        <v>25</v>
      </c>
      <c r="D6" s="7" t="s">
        <v>26</v>
      </c>
      <c r="E6" s="7" t="s">
        <v>27</v>
      </c>
    </row>
    <row r="7" spans="1:9" ht="18.75">
      <c r="A7" s="41" t="s">
        <v>23</v>
      </c>
      <c r="B7" s="37" t="s">
        <v>2</v>
      </c>
      <c r="C7" s="11" t="s">
        <v>22</v>
      </c>
      <c r="D7" s="12">
        <f>SUM(D8:D20)</f>
        <v>594269.42000000004</v>
      </c>
      <c r="E7" s="12">
        <f>SUM(E8:E20)</f>
        <v>202569.46</v>
      </c>
    </row>
    <row r="8" spans="1:9" ht="46.5" customHeight="1" outlineLevel="1">
      <c r="A8" s="42"/>
      <c r="B8" s="38"/>
      <c r="C8" s="13" t="s">
        <v>3</v>
      </c>
      <c r="D8" s="14">
        <v>66090.31</v>
      </c>
      <c r="E8" s="14">
        <v>0</v>
      </c>
    </row>
    <row r="9" spans="1:9" ht="83.25" customHeight="1" outlineLevel="1">
      <c r="A9" s="42"/>
      <c r="B9" s="38"/>
      <c r="C9" s="13" t="s">
        <v>4</v>
      </c>
      <c r="D9" s="14">
        <v>57256.01</v>
      </c>
      <c r="E9" s="14">
        <v>17831.849999999999</v>
      </c>
    </row>
    <row r="10" spans="1:9" ht="72.75" customHeight="1" outlineLevel="1">
      <c r="A10" s="42"/>
      <c r="B10" s="38"/>
      <c r="C10" s="13" t="s">
        <v>5</v>
      </c>
      <c r="D10" s="14">
        <v>198275.44</v>
      </c>
      <c r="E10" s="14">
        <v>46923.41</v>
      </c>
    </row>
    <row r="11" spans="1:9" ht="42" customHeight="1" outlineLevel="1">
      <c r="A11" s="42"/>
      <c r="B11" s="38"/>
      <c r="C11" s="13" t="s">
        <v>6</v>
      </c>
      <c r="D11" s="14">
        <v>40942.17</v>
      </c>
      <c r="E11" s="14">
        <v>15486.98</v>
      </c>
    </row>
    <row r="12" spans="1:9" ht="61.5" customHeight="1" outlineLevel="1">
      <c r="A12" s="42"/>
      <c r="B12" s="38"/>
      <c r="C12" s="13" t="s">
        <v>7</v>
      </c>
      <c r="D12" s="14">
        <v>39723.589999999997</v>
      </c>
      <c r="E12" s="14">
        <v>25606.22</v>
      </c>
    </row>
    <row r="13" spans="1:9" ht="23.25" customHeight="1" outlineLevel="1">
      <c r="A13" s="42"/>
      <c r="B13" s="38"/>
      <c r="C13" s="13" t="s">
        <v>8</v>
      </c>
      <c r="D13" s="14">
        <v>2167.1999999999998</v>
      </c>
      <c r="E13" s="14">
        <v>2167.1999999999998</v>
      </c>
    </row>
    <row r="14" spans="1:9" ht="45.75" customHeight="1" outlineLevel="1">
      <c r="A14" s="42"/>
      <c r="B14" s="38"/>
      <c r="C14" s="13" t="s">
        <v>9</v>
      </c>
      <c r="D14" s="14">
        <v>22700.85</v>
      </c>
      <c r="E14" s="14">
        <v>15166.2</v>
      </c>
    </row>
    <row r="15" spans="1:9" ht="45.75" customHeight="1" outlineLevel="1">
      <c r="A15" s="42"/>
      <c r="B15" s="38"/>
      <c r="C15" s="24" t="s">
        <v>13</v>
      </c>
      <c r="D15" s="14">
        <v>150744</v>
      </c>
      <c r="E15" s="14">
        <v>69245.36</v>
      </c>
    </row>
    <row r="16" spans="1:9" ht="63" customHeight="1" outlineLevel="1">
      <c r="A16" s="42"/>
      <c r="B16" s="38"/>
      <c r="C16" s="13" t="s">
        <v>10</v>
      </c>
      <c r="D16" s="14">
        <v>500</v>
      </c>
      <c r="E16" s="14">
        <v>30.24</v>
      </c>
    </row>
    <row r="17" spans="1:5" ht="68.25" customHeight="1" outlineLevel="1">
      <c r="A17" s="42"/>
      <c r="B17" s="38"/>
      <c r="C17" s="24" t="s">
        <v>11</v>
      </c>
      <c r="D17" s="14">
        <v>9850.9500000000007</v>
      </c>
      <c r="E17" s="14">
        <v>7003.29</v>
      </c>
    </row>
    <row r="18" spans="1:5" ht="48" customHeight="1" outlineLevel="1">
      <c r="A18" s="42"/>
      <c r="B18" s="38"/>
      <c r="C18" s="24" t="s">
        <v>12</v>
      </c>
      <c r="D18" s="14">
        <v>4583.8999999999996</v>
      </c>
      <c r="E18" s="14">
        <v>3108.71</v>
      </c>
    </row>
    <row r="19" spans="1:5" ht="27" customHeight="1" outlineLevel="1">
      <c r="A19" s="42"/>
      <c r="B19" s="38"/>
      <c r="C19" s="20" t="s">
        <v>35</v>
      </c>
      <c r="D19" s="23">
        <v>30</v>
      </c>
      <c r="E19" s="23">
        <v>0</v>
      </c>
    </row>
    <row r="20" spans="1:5" ht="87" customHeight="1" outlineLevel="1">
      <c r="A20" s="42"/>
      <c r="B20" s="38"/>
      <c r="C20" s="24" t="s">
        <v>37</v>
      </c>
      <c r="D20" s="14">
        <v>1405</v>
      </c>
      <c r="E20" s="14">
        <v>0</v>
      </c>
    </row>
    <row r="21" spans="1:5" ht="27.75" customHeight="1">
      <c r="A21" s="41" t="s">
        <v>24</v>
      </c>
      <c r="B21" s="37" t="s">
        <v>0</v>
      </c>
      <c r="C21" s="11" t="s">
        <v>22</v>
      </c>
      <c r="D21" s="12">
        <f>D23+D22</f>
        <v>8546.0300000000007</v>
      </c>
      <c r="E21" s="12">
        <f>E23+E22</f>
        <v>6125.71</v>
      </c>
    </row>
    <row r="22" spans="1:5" ht="57" hidden="1" customHeight="1">
      <c r="A22" s="41"/>
      <c r="B22" s="37"/>
      <c r="C22" s="18"/>
      <c r="D22" s="14"/>
      <c r="E22" s="14"/>
    </row>
    <row r="23" spans="1:5" ht="64.5" customHeight="1" outlineLevel="1">
      <c r="A23" s="42"/>
      <c r="B23" s="38"/>
      <c r="C23" s="13" t="s">
        <v>9</v>
      </c>
      <c r="D23" s="14">
        <v>8546.0300000000007</v>
      </c>
      <c r="E23" s="14">
        <v>6125.71</v>
      </c>
    </row>
    <row r="24" spans="1:5" ht="22.5" customHeight="1" outlineLevel="1">
      <c r="A24" s="43">
        <v>3</v>
      </c>
      <c r="B24" s="45" t="s">
        <v>33</v>
      </c>
      <c r="C24" s="19" t="s">
        <v>22</v>
      </c>
      <c r="D24" s="12">
        <f>D25</f>
        <v>67.83</v>
      </c>
      <c r="E24" s="12">
        <f>E25</f>
        <v>67.83</v>
      </c>
    </row>
    <row r="25" spans="1:5" ht="138" customHeight="1" outlineLevel="1">
      <c r="A25" s="44"/>
      <c r="B25" s="46"/>
      <c r="C25" s="22" t="s">
        <v>6</v>
      </c>
      <c r="D25" s="14">
        <v>67.83</v>
      </c>
      <c r="E25" s="14">
        <v>67.83</v>
      </c>
    </row>
    <row r="26" spans="1:5" ht="18.75">
      <c r="A26" s="41" t="s">
        <v>26</v>
      </c>
      <c r="B26" s="37" t="s">
        <v>14</v>
      </c>
      <c r="C26" s="11" t="s">
        <v>22</v>
      </c>
      <c r="D26" s="12">
        <f>D27+D28</f>
        <v>72757.349999999991</v>
      </c>
      <c r="E26" s="12">
        <f>E27+E28</f>
        <v>47146.1</v>
      </c>
    </row>
    <row r="27" spans="1:5" ht="37.5" outlineLevel="1">
      <c r="A27" s="42"/>
      <c r="B27" s="38"/>
      <c r="C27" s="13" t="s">
        <v>8</v>
      </c>
      <c r="D27" s="14">
        <v>19451.259999999998</v>
      </c>
      <c r="E27" s="14">
        <v>11169.56</v>
      </c>
    </row>
    <row r="28" spans="1:5" ht="68.25" customHeight="1" outlineLevel="1">
      <c r="A28" s="42"/>
      <c r="B28" s="38"/>
      <c r="C28" s="13" t="s">
        <v>15</v>
      </c>
      <c r="D28" s="14">
        <v>53306.09</v>
      </c>
      <c r="E28" s="14">
        <v>35976.54</v>
      </c>
    </row>
    <row r="29" spans="1:5" ht="18.75">
      <c r="A29" s="41" t="s">
        <v>27</v>
      </c>
      <c r="B29" s="37" t="s">
        <v>28</v>
      </c>
      <c r="C29" s="11" t="s">
        <v>22</v>
      </c>
      <c r="D29" s="12">
        <f>D30+D31+D32+D33</f>
        <v>139355.53</v>
      </c>
      <c r="E29" s="12">
        <f>E30+E31+E32+E33</f>
        <v>94914.21</v>
      </c>
    </row>
    <row r="30" spans="1:5" ht="18.75" hidden="1">
      <c r="A30" s="41"/>
      <c r="B30" s="37"/>
      <c r="C30" s="18"/>
      <c r="D30" s="14"/>
      <c r="E30" s="14"/>
    </row>
    <row r="31" spans="1:5" ht="45" customHeight="1" outlineLevel="1">
      <c r="A31" s="42"/>
      <c r="B31" s="38"/>
      <c r="C31" s="13" t="s">
        <v>3</v>
      </c>
      <c r="D31" s="14">
        <v>139090.48000000001</v>
      </c>
      <c r="E31" s="14">
        <v>94666.63</v>
      </c>
    </row>
    <row r="32" spans="1:5" ht="65.25" hidden="1" customHeight="1" outlineLevel="1">
      <c r="A32" s="42"/>
      <c r="B32" s="38"/>
      <c r="C32" s="19" t="s">
        <v>7</v>
      </c>
      <c r="D32" s="14"/>
      <c r="E32" s="14"/>
    </row>
    <row r="33" spans="1:5" ht="57" customHeight="1" outlineLevel="1">
      <c r="A33" s="42"/>
      <c r="B33" s="38"/>
      <c r="C33" s="13" t="s">
        <v>16</v>
      </c>
      <c r="D33" s="14">
        <v>265.05</v>
      </c>
      <c r="E33" s="14">
        <v>247.58</v>
      </c>
    </row>
    <row r="34" spans="1:5" ht="18.75">
      <c r="A34" s="41" t="s">
        <v>30</v>
      </c>
      <c r="B34" s="37" t="s">
        <v>29</v>
      </c>
      <c r="C34" s="11" t="s">
        <v>22</v>
      </c>
      <c r="D34" s="12">
        <f>D35</f>
        <v>1085805.92</v>
      </c>
      <c r="E34" s="12">
        <f>E35</f>
        <v>743808.55</v>
      </c>
    </row>
    <row r="35" spans="1:5" ht="53.25" customHeight="1" outlineLevel="1">
      <c r="A35" s="42"/>
      <c r="B35" s="38"/>
      <c r="C35" s="13" t="s">
        <v>16</v>
      </c>
      <c r="D35" s="14">
        <v>1085805.92</v>
      </c>
      <c r="E35" s="14">
        <v>743808.55</v>
      </c>
    </row>
    <row r="36" spans="1:5" ht="18.75">
      <c r="A36" s="41" t="s">
        <v>31</v>
      </c>
      <c r="B36" s="37" t="s">
        <v>17</v>
      </c>
      <c r="C36" s="11" t="s">
        <v>22</v>
      </c>
      <c r="D36" s="12">
        <f>D37+D38+D39+D40</f>
        <v>82769.310000000012</v>
      </c>
      <c r="E36" s="12">
        <f>E37+E38+E39+E40</f>
        <v>54743.47</v>
      </c>
    </row>
    <row r="37" spans="1:5" ht="60" customHeight="1" outlineLevel="1">
      <c r="A37" s="42"/>
      <c r="B37" s="38"/>
      <c r="C37" s="13" t="s">
        <v>18</v>
      </c>
      <c r="D37" s="14">
        <v>80718.600000000006</v>
      </c>
      <c r="E37" s="14">
        <v>52778.07</v>
      </c>
    </row>
    <row r="38" spans="1:5" ht="60" hidden="1" customHeight="1" outlineLevel="1">
      <c r="A38" s="42"/>
      <c r="B38" s="38"/>
      <c r="C38" s="19" t="s">
        <v>6</v>
      </c>
      <c r="D38" s="14"/>
      <c r="E38" s="14"/>
    </row>
    <row r="39" spans="1:5" ht="64.5" customHeight="1" outlineLevel="1">
      <c r="A39" s="42"/>
      <c r="B39" s="38"/>
      <c r="C39" s="13" t="s">
        <v>13</v>
      </c>
      <c r="D39" s="14">
        <v>1250.71</v>
      </c>
      <c r="E39" s="14">
        <v>1222.93</v>
      </c>
    </row>
    <row r="40" spans="1:5" ht="70.5" customHeight="1" outlineLevel="1">
      <c r="A40" s="42"/>
      <c r="B40" s="38"/>
      <c r="C40" s="13" t="s">
        <v>10</v>
      </c>
      <c r="D40" s="14">
        <v>800</v>
      </c>
      <c r="E40" s="14">
        <v>742.47</v>
      </c>
    </row>
    <row r="41" spans="1:5" ht="18.75">
      <c r="A41" s="15"/>
      <c r="B41" s="16" t="s">
        <v>39</v>
      </c>
      <c r="C41" s="16"/>
      <c r="D41" s="17">
        <f>D7+D21+D24+D26+D29+D34+D36</f>
        <v>1983571.3900000001</v>
      </c>
      <c r="E41" s="17">
        <f>E7+E21+E24+E26+E29+E34+E36</f>
        <v>1149375.33</v>
      </c>
    </row>
    <row r="42" spans="1:5" ht="42.75" customHeight="1"/>
    <row r="43" spans="1:5" ht="42.75" customHeight="1"/>
    <row r="50" spans="1:1" ht="12.75" customHeight="1">
      <c r="A50" s="1"/>
    </row>
    <row r="51" spans="1:1" ht="12.75" customHeight="1">
      <c r="A51" s="1"/>
    </row>
  </sheetData>
  <mergeCells count="15">
    <mergeCell ref="B34:B35"/>
    <mergeCell ref="A1:E2"/>
    <mergeCell ref="B36:B40"/>
    <mergeCell ref="A7:A20"/>
    <mergeCell ref="A21:A23"/>
    <mergeCell ref="A26:A28"/>
    <mergeCell ref="A29:A33"/>
    <mergeCell ref="A34:A35"/>
    <mergeCell ref="A36:A40"/>
    <mergeCell ref="B7:B20"/>
    <mergeCell ref="B21:B23"/>
    <mergeCell ref="A24:A25"/>
    <mergeCell ref="B24:B25"/>
    <mergeCell ref="B26:B28"/>
    <mergeCell ref="B29:B33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opLeftCell="C1" workbookViewId="0">
      <selection activeCell="E6" sqref="E6"/>
    </sheetView>
  </sheetViews>
  <sheetFormatPr defaultRowHeight="12.75" customHeight="1" outlineLevelRow="1"/>
  <cols>
    <col min="1" max="1" width="10.28515625" style="3" hidden="1" customWidth="1"/>
    <col min="2" max="2" width="30.7109375" style="3" hidden="1" customWidth="1"/>
    <col min="3" max="3" width="62.5703125" style="3" customWidth="1"/>
    <col min="4" max="4" width="19.7109375" style="3" customWidth="1"/>
    <col min="5" max="5" width="16.5703125" style="3" customWidth="1"/>
    <col min="6" max="6" width="13.140625" style="3" bestFit="1" customWidth="1"/>
    <col min="7" max="16384" width="9.140625" style="3"/>
  </cols>
  <sheetData>
    <row r="1" spans="1:9" ht="14.25" customHeight="1">
      <c r="A1" s="29"/>
      <c r="B1" s="29"/>
      <c r="C1" s="29"/>
      <c r="D1" s="29"/>
      <c r="E1" s="29"/>
      <c r="F1" s="2"/>
      <c r="G1" s="2"/>
    </row>
    <row r="2" spans="1:9" ht="42.75" customHeight="1">
      <c r="A2" s="30"/>
      <c r="B2" s="30"/>
      <c r="C2" s="47" t="s">
        <v>32</v>
      </c>
      <c r="D2" s="47"/>
      <c r="E2" s="47"/>
      <c r="F2" s="2"/>
      <c r="G2" s="2"/>
    </row>
    <row r="3" spans="1:9" ht="20.25">
      <c r="A3" s="4"/>
      <c r="B3" s="5"/>
      <c r="C3" s="48" t="s">
        <v>38</v>
      </c>
      <c r="D3" s="48"/>
      <c r="E3" s="48"/>
      <c r="F3" s="5"/>
      <c r="G3" s="5"/>
      <c r="H3" s="5"/>
      <c r="I3" s="5"/>
    </row>
    <row r="4" spans="1:9" ht="16.5" customHeight="1">
      <c r="A4" s="4"/>
      <c r="B4" s="5"/>
      <c r="C4" s="5"/>
      <c r="D4" s="6"/>
      <c r="E4" s="8" t="s">
        <v>1</v>
      </c>
      <c r="F4" s="6"/>
      <c r="G4" s="6"/>
      <c r="H4" s="5"/>
      <c r="I4" s="5"/>
    </row>
    <row r="5" spans="1:9" ht="56.25">
      <c r="A5" s="27" t="s">
        <v>21</v>
      </c>
      <c r="B5" s="27" t="s">
        <v>19</v>
      </c>
      <c r="C5" s="27" t="s">
        <v>20</v>
      </c>
      <c r="D5" s="27" t="s">
        <v>34</v>
      </c>
      <c r="E5" s="28" t="s">
        <v>41</v>
      </c>
    </row>
    <row r="6" spans="1:9" ht="18.75">
      <c r="A6" s="7" t="s">
        <v>23</v>
      </c>
      <c r="B6" s="7" t="s">
        <v>24</v>
      </c>
      <c r="C6" s="7" t="s">
        <v>23</v>
      </c>
      <c r="D6" s="7" t="s">
        <v>24</v>
      </c>
      <c r="E6" s="7" t="s">
        <v>25</v>
      </c>
    </row>
    <row r="7" spans="1:9" ht="18.75" hidden="1" collapsed="1">
      <c r="A7" s="41" t="s">
        <v>23</v>
      </c>
      <c r="B7" s="37" t="s">
        <v>2</v>
      </c>
      <c r="C7" s="11" t="s">
        <v>22</v>
      </c>
      <c r="D7" s="12">
        <f>SUM(D8:D20)</f>
        <v>594269.42000000004</v>
      </c>
      <c r="E7" s="12">
        <f>SUM(E8:E20)</f>
        <v>202569.46</v>
      </c>
    </row>
    <row r="8" spans="1:9" ht="46.5" hidden="1" customHeight="1" outlineLevel="1">
      <c r="A8" s="42"/>
      <c r="B8" s="38"/>
      <c r="C8" s="31" t="s">
        <v>3</v>
      </c>
      <c r="D8" s="32">
        <v>66090.31</v>
      </c>
      <c r="E8" s="32">
        <v>0</v>
      </c>
    </row>
    <row r="9" spans="1:9" ht="83.25" hidden="1" customHeight="1" outlineLevel="1">
      <c r="A9" s="42"/>
      <c r="B9" s="38"/>
      <c r="C9" s="31" t="s">
        <v>4</v>
      </c>
      <c r="D9" s="32">
        <v>57256.01</v>
      </c>
      <c r="E9" s="32">
        <v>17831.849999999999</v>
      </c>
    </row>
    <row r="10" spans="1:9" ht="72.75" hidden="1" customHeight="1" outlineLevel="1">
      <c r="A10" s="42"/>
      <c r="B10" s="38"/>
      <c r="C10" s="31" t="s">
        <v>5</v>
      </c>
      <c r="D10" s="32">
        <v>198275.44</v>
      </c>
      <c r="E10" s="32">
        <v>46923.41</v>
      </c>
    </row>
    <row r="11" spans="1:9" ht="42" hidden="1" customHeight="1" outlineLevel="1">
      <c r="A11" s="42"/>
      <c r="B11" s="38"/>
      <c r="C11" s="31" t="s">
        <v>6</v>
      </c>
      <c r="D11" s="32">
        <v>40942.17</v>
      </c>
      <c r="E11" s="32">
        <v>15486.98</v>
      </c>
    </row>
    <row r="12" spans="1:9" ht="61.5" hidden="1" customHeight="1" outlineLevel="1">
      <c r="A12" s="42"/>
      <c r="B12" s="38"/>
      <c r="C12" s="31" t="s">
        <v>7</v>
      </c>
      <c r="D12" s="32">
        <v>39723.589999999997</v>
      </c>
      <c r="E12" s="32">
        <v>25606.22</v>
      </c>
    </row>
    <row r="13" spans="1:9" ht="23.25" hidden="1" customHeight="1" outlineLevel="1">
      <c r="A13" s="42"/>
      <c r="B13" s="38"/>
      <c r="C13" s="31" t="s">
        <v>8</v>
      </c>
      <c r="D13" s="14">
        <v>2167.1999999999998</v>
      </c>
      <c r="E13" s="14">
        <v>2167.1999999999998</v>
      </c>
    </row>
    <row r="14" spans="1:9" ht="45.75" hidden="1" customHeight="1" outlineLevel="1">
      <c r="A14" s="42"/>
      <c r="B14" s="38"/>
      <c r="C14" s="31" t="s">
        <v>9</v>
      </c>
      <c r="D14" s="32">
        <v>22700.85</v>
      </c>
      <c r="E14" s="32">
        <v>15166.2</v>
      </c>
    </row>
    <row r="15" spans="1:9" ht="45.75" hidden="1" customHeight="1" outlineLevel="1">
      <c r="A15" s="42"/>
      <c r="B15" s="38"/>
      <c r="C15" s="31" t="s">
        <v>13</v>
      </c>
      <c r="D15" s="14">
        <v>150744</v>
      </c>
      <c r="E15" s="14">
        <v>69245.36</v>
      </c>
    </row>
    <row r="16" spans="1:9" ht="63" hidden="1" customHeight="1" outlineLevel="1">
      <c r="A16" s="42"/>
      <c r="B16" s="38"/>
      <c r="C16" s="31" t="s">
        <v>10</v>
      </c>
      <c r="D16" s="14">
        <v>500</v>
      </c>
      <c r="E16" s="14">
        <v>30.24</v>
      </c>
    </row>
    <row r="17" spans="1:5" ht="56.25" hidden="1">
      <c r="A17" s="42"/>
      <c r="B17" s="38"/>
      <c r="C17" s="31" t="s">
        <v>11</v>
      </c>
      <c r="D17" s="14">
        <v>9850.9500000000007</v>
      </c>
      <c r="E17" s="14">
        <v>7003.29</v>
      </c>
    </row>
    <row r="18" spans="1:5" ht="37.5" hidden="1">
      <c r="A18" s="42"/>
      <c r="B18" s="38"/>
      <c r="C18" s="31" t="s">
        <v>12</v>
      </c>
      <c r="D18" s="14">
        <v>4583.8999999999996</v>
      </c>
      <c r="E18" s="14">
        <v>3108.71</v>
      </c>
    </row>
    <row r="19" spans="1:5" ht="18.75" hidden="1">
      <c r="A19" s="42"/>
      <c r="B19" s="38"/>
      <c r="C19" s="31" t="s">
        <v>35</v>
      </c>
      <c r="D19" s="23">
        <v>30</v>
      </c>
      <c r="E19" s="23">
        <v>0</v>
      </c>
    </row>
    <row r="20" spans="1:5" ht="75" hidden="1">
      <c r="A20" s="42"/>
      <c r="B20" s="38"/>
      <c r="C20" s="31" t="s">
        <v>37</v>
      </c>
      <c r="D20" s="14">
        <v>1405</v>
      </c>
      <c r="E20" s="14">
        <v>0</v>
      </c>
    </row>
    <row r="21" spans="1:5" ht="18.75" hidden="1">
      <c r="A21" s="41" t="s">
        <v>24</v>
      </c>
      <c r="B21" s="37" t="s">
        <v>0</v>
      </c>
      <c r="C21" s="11" t="s">
        <v>22</v>
      </c>
      <c r="D21" s="12">
        <f>D23+D22</f>
        <v>8546.0300000000007</v>
      </c>
      <c r="E21" s="12">
        <f>E23+E22</f>
        <v>6125.71</v>
      </c>
    </row>
    <row r="22" spans="1:5" ht="18.75" hidden="1">
      <c r="A22" s="41"/>
      <c r="B22" s="37"/>
      <c r="C22" s="26"/>
      <c r="D22" s="14"/>
      <c r="E22" s="14"/>
    </row>
    <row r="23" spans="1:5" ht="37.5" hidden="1">
      <c r="A23" s="42"/>
      <c r="B23" s="38"/>
      <c r="C23" s="31" t="s">
        <v>9</v>
      </c>
      <c r="D23" s="32">
        <v>8546.0300000000007</v>
      </c>
      <c r="E23" s="32">
        <v>6125.71</v>
      </c>
    </row>
    <row r="24" spans="1:5" ht="18.75" hidden="1">
      <c r="A24" s="43">
        <v>3</v>
      </c>
      <c r="B24" s="45" t="s">
        <v>33</v>
      </c>
      <c r="C24" s="26" t="s">
        <v>22</v>
      </c>
      <c r="D24" s="12">
        <f>D25</f>
        <v>67.83</v>
      </c>
      <c r="E24" s="12">
        <f>E25</f>
        <v>67.83</v>
      </c>
    </row>
    <row r="25" spans="1:5" ht="37.5" hidden="1">
      <c r="A25" s="44"/>
      <c r="B25" s="46"/>
      <c r="C25" s="33" t="s">
        <v>6</v>
      </c>
      <c r="D25" s="32">
        <v>67.83</v>
      </c>
      <c r="E25" s="32">
        <v>67.83</v>
      </c>
    </row>
    <row r="26" spans="1:5" ht="18.75" hidden="1">
      <c r="A26" s="41" t="s">
        <v>26</v>
      </c>
      <c r="B26" s="37" t="s">
        <v>14</v>
      </c>
      <c r="C26" s="11" t="s">
        <v>22</v>
      </c>
      <c r="D26" s="12">
        <f>D27+D28</f>
        <v>72757.349999999991</v>
      </c>
      <c r="E26" s="12">
        <f>E27+E28</f>
        <v>47146.1</v>
      </c>
    </row>
    <row r="27" spans="1:5" ht="37.5" hidden="1">
      <c r="A27" s="42"/>
      <c r="B27" s="38"/>
      <c r="C27" s="31" t="s">
        <v>8</v>
      </c>
      <c r="D27" s="14">
        <v>19451.259999999998</v>
      </c>
      <c r="E27" s="14">
        <v>11169.56</v>
      </c>
    </row>
    <row r="28" spans="1:5" ht="56.25" hidden="1">
      <c r="A28" s="42"/>
      <c r="B28" s="38"/>
      <c r="C28" s="31" t="s">
        <v>15</v>
      </c>
      <c r="D28" s="14">
        <v>53306.09</v>
      </c>
      <c r="E28" s="14">
        <v>35976.54</v>
      </c>
    </row>
    <row r="29" spans="1:5" ht="18.75">
      <c r="A29" s="41" t="s">
        <v>27</v>
      </c>
      <c r="B29" s="37" t="s">
        <v>28</v>
      </c>
      <c r="C29" s="11" t="s">
        <v>22</v>
      </c>
      <c r="D29" s="12">
        <f>D30+D31+D32+D33</f>
        <v>139355.53</v>
      </c>
      <c r="E29" s="12">
        <f>E30+E31+E32+E33</f>
        <v>94914.21</v>
      </c>
    </row>
    <row r="30" spans="1:5" ht="18.75" hidden="1">
      <c r="A30" s="41"/>
      <c r="B30" s="37"/>
      <c r="C30" s="26"/>
      <c r="D30" s="14"/>
      <c r="E30" s="14"/>
    </row>
    <row r="31" spans="1:5" ht="37.5" hidden="1">
      <c r="A31" s="42"/>
      <c r="B31" s="38"/>
      <c r="C31" s="31" t="s">
        <v>3</v>
      </c>
      <c r="D31" s="32">
        <v>139090.48000000001</v>
      </c>
      <c r="E31" s="32">
        <v>94666.63</v>
      </c>
    </row>
    <row r="32" spans="1:5" ht="56.25" hidden="1">
      <c r="A32" s="42"/>
      <c r="B32" s="38"/>
      <c r="C32" s="26" t="s">
        <v>7</v>
      </c>
      <c r="D32" s="14"/>
      <c r="E32" s="14"/>
    </row>
    <row r="33" spans="1:5" ht="37.5" hidden="1">
      <c r="A33" s="42"/>
      <c r="B33" s="38"/>
      <c r="C33" s="31" t="s">
        <v>16</v>
      </c>
      <c r="D33" s="14">
        <v>265.05</v>
      </c>
      <c r="E33" s="14">
        <v>247.58</v>
      </c>
    </row>
    <row r="34" spans="1:5" ht="18.75" hidden="1">
      <c r="A34" s="41" t="s">
        <v>30</v>
      </c>
      <c r="B34" s="37" t="s">
        <v>29</v>
      </c>
      <c r="C34" s="11" t="s">
        <v>22</v>
      </c>
      <c r="D34" s="12">
        <f>D35</f>
        <v>1085805.92</v>
      </c>
      <c r="E34" s="12">
        <f>E35</f>
        <v>743808.55</v>
      </c>
    </row>
    <row r="35" spans="1:5" ht="37.5" hidden="1">
      <c r="A35" s="42"/>
      <c r="B35" s="38"/>
      <c r="C35" s="31" t="s">
        <v>16</v>
      </c>
      <c r="D35" s="14">
        <v>1085805.92</v>
      </c>
      <c r="E35" s="14">
        <v>743808.55</v>
      </c>
    </row>
    <row r="36" spans="1:5" ht="18.75" hidden="1">
      <c r="A36" s="41" t="s">
        <v>31</v>
      </c>
      <c r="B36" s="37" t="s">
        <v>17</v>
      </c>
      <c r="C36" s="11" t="s">
        <v>22</v>
      </c>
      <c r="D36" s="12">
        <f>D37+D38+D39+D40</f>
        <v>82769.310000000012</v>
      </c>
      <c r="E36" s="12">
        <f>E37+E38+E39+E40</f>
        <v>54743.47</v>
      </c>
    </row>
    <row r="37" spans="1:5" ht="37.5" hidden="1">
      <c r="A37" s="42"/>
      <c r="B37" s="38"/>
      <c r="C37" s="31" t="s">
        <v>18</v>
      </c>
      <c r="D37" s="14">
        <v>80718.600000000006</v>
      </c>
      <c r="E37" s="14">
        <v>52778.07</v>
      </c>
    </row>
    <row r="38" spans="1:5" ht="37.5" hidden="1">
      <c r="A38" s="42"/>
      <c r="B38" s="38"/>
      <c r="C38" s="26" t="s">
        <v>6</v>
      </c>
      <c r="D38" s="14"/>
      <c r="E38" s="14"/>
    </row>
    <row r="39" spans="1:5" ht="56.25" hidden="1">
      <c r="A39" s="42"/>
      <c r="B39" s="38"/>
      <c r="C39" s="31" t="s">
        <v>13</v>
      </c>
      <c r="D39" s="14">
        <v>1250.71</v>
      </c>
      <c r="E39" s="14">
        <v>1222.93</v>
      </c>
    </row>
    <row r="40" spans="1:5" ht="56.25" hidden="1">
      <c r="A40" s="42"/>
      <c r="B40" s="38"/>
      <c r="C40" s="31" t="s">
        <v>10</v>
      </c>
      <c r="D40" s="14">
        <v>800</v>
      </c>
      <c r="E40" s="14">
        <v>742.47</v>
      </c>
    </row>
    <row r="41" spans="1:5" ht="18.75" hidden="1">
      <c r="A41" s="15"/>
      <c r="B41" s="16"/>
      <c r="C41" s="16"/>
      <c r="D41" s="17">
        <f>D7+D21+D24+D26+D29+D34+D36</f>
        <v>1983571.3900000001</v>
      </c>
      <c r="E41" s="17">
        <f>E7+E21+E24+E26+E29+E34+E36</f>
        <v>1149375.33</v>
      </c>
    </row>
    <row r="42" spans="1:5" ht="18.75" hidden="1"/>
    <row r="43" spans="1:5" ht="37.5">
      <c r="C43" s="31" t="s">
        <v>3</v>
      </c>
      <c r="D43" s="34">
        <f>D8+D31</f>
        <v>205180.79</v>
      </c>
      <c r="E43" s="34">
        <f>E8+E31</f>
        <v>94666.63</v>
      </c>
    </row>
    <row r="44" spans="1:5" ht="75">
      <c r="C44" s="31" t="s">
        <v>4</v>
      </c>
      <c r="D44" s="34">
        <f>D9</f>
        <v>57256.01</v>
      </c>
      <c r="E44" s="34">
        <f>E9</f>
        <v>17831.849999999999</v>
      </c>
    </row>
    <row r="45" spans="1:5" ht="56.25">
      <c r="C45" s="31" t="s">
        <v>5</v>
      </c>
      <c r="D45" s="34">
        <f>D10</f>
        <v>198275.44</v>
      </c>
      <c r="E45" s="34">
        <f>E10</f>
        <v>46923.41</v>
      </c>
    </row>
    <row r="46" spans="1:5" ht="37.5">
      <c r="C46" s="31" t="s">
        <v>6</v>
      </c>
      <c r="D46" s="34">
        <f>D11+D25</f>
        <v>41010</v>
      </c>
      <c r="E46" s="34">
        <f>E11+E25</f>
        <v>15554.81</v>
      </c>
    </row>
    <row r="47" spans="1:5" ht="56.25">
      <c r="C47" s="31" t="s">
        <v>7</v>
      </c>
      <c r="D47" s="34">
        <f>D12</f>
        <v>39723.589999999997</v>
      </c>
      <c r="E47" s="34">
        <f>E12</f>
        <v>25606.22</v>
      </c>
    </row>
    <row r="48" spans="1:5" ht="37.5">
      <c r="C48" s="31" t="s">
        <v>8</v>
      </c>
      <c r="D48" s="34">
        <f>D13+D27</f>
        <v>21618.46</v>
      </c>
      <c r="E48" s="34">
        <f>E13+E27</f>
        <v>13336.759999999998</v>
      </c>
    </row>
    <row r="49" spans="1:5" ht="37.5">
      <c r="C49" s="31" t="s">
        <v>9</v>
      </c>
      <c r="D49" s="34">
        <f>D14+D23</f>
        <v>31246.879999999997</v>
      </c>
      <c r="E49" s="34">
        <f>E14+E23</f>
        <v>21291.91</v>
      </c>
    </row>
    <row r="50" spans="1:5" ht="56.25">
      <c r="A50" s="1"/>
      <c r="C50" s="31" t="s">
        <v>13</v>
      </c>
      <c r="D50" s="34">
        <f>D15+D39</f>
        <v>151994.71</v>
      </c>
      <c r="E50" s="34">
        <f>E15+E39</f>
        <v>70468.289999999994</v>
      </c>
    </row>
    <row r="51" spans="1:5" ht="56.25">
      <c r="A51" s="1"/>
      <c r="C51" s="31" t="s">
        <v>10</v>
      </c>
      <c r="D51" s="34">
        <f>D16+D40</f>
        <v>1300</v>
      </c>
      <c r="E51" s="34">
        <f>E16+E40</f>
        <v>772.71</v>
      </c>
    </row>
    <row r="52" spans="1:5" ht="56.25">
      <c r="C52" s="31" t="s">
        <v>11</v>
      </c>
      <c r="D52" s="34">
        <f t="shared" ref="D52:E55" si="0">D17</f>
        <v>9850.9500000000007</v>
      </c>
      <c r="E52" s="34">
        <f t="shared" si="0"/>
        <v>7003.29</v>
      </c>
    </row>
    <row r="53" spans="1:5" ht="37.5">
      <c r="C53" s="31" t="s">
        <v>12</v>
      </c>
      <c r="D53" s="34">
        <f t="shared" si="0"/>
        <v>4583.8999999999996</v>
      </c>
      <c r="E53" s="34">
        <f t="shared" si="0"/>
        <v>3108.71</v>
      </c>
    </row>
    <row r="54" spans="1:5" ht="18.75">
      <c r="C54" s="31" t="s">
        <v>35</v>
      </c>
      <c r="D54" s="23">
        <f t="shared" si="0"/>
        <v>30</v>
      </c>
      <c r="E54" s="23">
        <f t="shared" si="0"/>
        <v>0</v>
      </c>
    </row>
    <row r="55" spans="1:5" ht="75">
      <c r="C55" s="31" t="s">
        <v>37</v>
      </c>
      <c r="D55" s="34">
        <f t="shared" si="0"/>
        <v>1405</v>
      </c>
      <c r="E55" s="34">
        <f t="shared" si="0"/>
        <v>0</v>
      </c>
    </row>
    <row r="56" spans="1:5" ht="56.25">
      <c r="C56" s="31" t="s">
        <v>15</v>
      </c>
      <c r="D56" s="34">
        <f>D28</f>
        <v>53306.09</v>
      </c>
      <c r="E56" s="34">
        <f>E28</f>
        <v>35976.54</v>
      </c>
    </row>
    <row r="57" spans="1:5" ht="37.5">
      <c r="C57" s="31" t="s">
        <v>16</v>
      </c>
      <c r="D57" s="34">
        <f>D33+D35</f>
        <v>1086070.97</v>
      </c>
      <c r="E57" s="34">
        <f>E33+E35</f>
        <v>744056.13</v>
      </c>
    </row>
    <row r="58" spans="1:5" ht="37.5">
      <c r="C58" s="31" t="s">
        <v>18</v>
      </c>
      <c r="D58" s="34">
        <f>D37</f>
        <v>80718.600000000006</v>
      </c>
      <c r="E58" s="34">
        <f>E37</f>
        <v>52778.07</v>
      </c>
    </row>
    <row r="59" spans="1:5" ht="18.75">
      <c r="C59" s="35" t="s">
        <v>40</v>
      </c>
      <c r="D59" s="34">
        <f>SUM(D43:D58)</f>
        <v>1983571.39</v>
      </c>
      <c r="E59" s="34">
        <f>SUM(E43:E58)</f>
        <v>1149375.33</v>
      </c>
    </row>
    <row r="60" spans="1:5" ht="18.75">
      <c r="D60" s="36">
        <f>D59-D41</f>
        <v>0</v>
      </c>
      <c r="E60" s="36">
        <f>E59-E41</f>
        <v>0</v>
      </c>
    </row>
    <row r="61" spans="1:5" ht="18.75"/>
    <row r="62" spans="1:5" ht="18.75"/>
    <row r="63" spans="1:5" ht="18.75"/>
  </sheetData>
  <mergeCells count="16">
    <mergeCell ref="C2:E2"/>
    <mergeCell ref="C3:E3"/>
    <mergeCell ref="A7:A20"/>
    <mergeCell ref="B7:B20"/>
    <mergeCell ref="A21:A23"/>
    <mergeCell ref="B21:B23"/>
    <mergeCell ref="A34:A35"/>
    <mergeCell ref="B34:B35"/>
    <mergeCell ref="A36:A40"/>
    <mergeCell ref="B36:B40"/>
    <mergeCell ref="A24:A25"/>
    <mergeCell ref="B24:B25"/>
    <mergeCell ref="A26:A28"/>
    <mergeCell ref="B26:B28"/>
    <mergeCell ref="A29:A33"/>
    <mergeCell ref="B29:B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Бюджет</vt:lpstr>
      <vt:lpstr>Лист1</vt:lpstr>
      <vt:lpstr>Бюджет!APPT</vt:lpstr>
      <vt:lpstr>Бюджет!FIO</vt:lpstr>
      <vt:lpstr>Бюджет!SIGN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nata</cp:lastModifiedBy>
  <cp:lastPrinted>2017-10-30T09:49:36Z</cp:lastPrinted>
  <dcterms:created xsi:type="dcterms:W3CDTF">2002-03-11T10:22:12Z</dcterms:created>
  <dcterms:modified xsi:type="dcterms:W3CDTF">2017-10-30T09:52:59Z</dcterms:modified>
</cp:coreProperties>
</file>