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<sst xmlns="http://schemas.openxmlformats.org/spreadsheetml/2006/main" count="53" uniqueCount="51">
  <si>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</si>
  <si>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</si>
  <si>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</si>
  <si>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</si>
  <si>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</si>
  <si>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</si>
  <si>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</si>
  <si>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</si>
  <si>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</si>
  <si>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</si>
  <si>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</si>
  <si>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</si>
  <si>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</si>
  <si>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</si>
  <si>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</si>
  <si>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</si>
  <si>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</si>
  <si>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</si>
  <si>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</si>
  <si>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</si>
  <si>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</si>
  <si>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</si>
  <si>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</si>
  <si>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</si>
  <si>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</si>
  <si>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</si>
  <si>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</si>
  <si>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</si>
  <si>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</si>
  <si>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</si>
  <si>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</si>
  <si>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</si>
  <si>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</si>
  <si>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</si>
  <si>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к решению Минусинского городского Совета депутатов</t>
  </si>
  <si>
    <t>2024 год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</si>
  <si>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</si>
  <si>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</si>
  <si>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</si>
  <si>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</si>
  <si>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</si>
  <si>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</si>
  <si>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</si>
  <si>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</si>
  <si>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</si>
  <si>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</si>
  <si>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</si>
  <si>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дефицита бюджета города в 2024 году и плановом периоде
  2025-2026 годов</t>
  </si>
  <si>
    <t>2026 год</t>
  </si>
  <si>
    <t>от 21.12.2023 № 16-96р</t>
  </si>
  <si>
    <t>от 20.03.2024 № 19-114р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</si>
</sst>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8"/>
  <sheetViews>
    <sheetView tabSelected="1" zoomScaleSheetLayoutView="100" workbookViewId="0" topLeftCell="A1">
      <selection activeCell="H35" sqref="H35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6:10" ht="18.75">
      <c r="F1" s="35" t="s">
        <v>3</v>
      </c>
      <c r="G1" s="27"/>
      <c r="H1" s="27"/>
      <c r="I1" s="27"/>
      <c r="J1" s="27"/>
    </row>
    <row r="2" spans="6:10" ht="18.75">
      <c r="F2" s="34" t="s">
        <v>34</v>
      </c>
      <c r="G2" s="36"/>
      <c r="H2" s="36"/>
      <c r="I2" s="36"/>
      <c r="J2" s="36"/>
    </row>
    <row r="3" spans="2:6" ht="18.75">
      <c r="B3" s="40" t="s">
        <v>50</v>
      </c>
      <c r="C3" s="40"/>
      <c r="D3" s="40"/>
      <c r="E3" s="40"/>
      <c r="F3" s="40"/>
    </row>
    <row r="4" spans="2:6" ht="18.75">
      <c r="B4" s="39" t="s">
        <v>3</v>
      </c>
      <c r="C4" s="38"/>
      <c r="D4" s="38"/>
      <c r="E4" s="38"/>
      <c r="F4" s="38"/>
    </row>
    <row r="5" spans="2:6" ht="18.75">
      <c r="B5" s="39" t="s">
        <v>34</v>
      </c>
      <c r="C5" s="38"/>
      <c r="D5" s="38"/>
      <c r="E5" s="38"/>
      <c r="F5" s="38"/>
    </row>
    <row r="6" spans="2:7" ht="18.75">
      <c r="B6" s="40" t="s">
        <v>49</v>
      </c>
      <c r="C6" s="40"/>
      <c r="D6" s="40"/>
      <c r="E6" s="40"/>
      <c r="F6" s="40"/>
      <c r="G6" s="32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7" t="s">
        <v>47</v>
      </c>
      <c r="B8" s="38"/>
      <c r="C8" s="38"/>
      <c r="D8" s="38"/>
      <c r="E8" s="38"/>
      <c r="F8" s="38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21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35</v>
      </c>
      <c r="E11" s="19" t="s">
        <v>36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31</v>
      </c>
      <c r="C13" s="22" t="s">
        <v>45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28</v>
      </c>
      <c r="C14" s="24" t="s">
        <v>41</v>
      </c>
      <c r="D14" s="25">
        <v>0</v>
      </c>
      <c r="E14" s="25">
        <v>0</v>
      </c>
      <c r="F14" s="25">
        <v>0</v>
      </c>
    </row>
    <row r="15" spans="1:6" s="3" customFormat="1" ht="32.25">
      <c r="A15" s="20">
        <v>3</v>
      </c>
      <c r="B15" s="20" t="s">
        <v>27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2.25">
      <c r="A16" s="20">
        <v>4</v>
      </c>
      <c r="B16" s="20" t="s">
        <v>29</v>
      </c>
      <c r="C16" s="24" t="s">
        <v>32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30</v>
      </c>
      <c r="C17" s="24" t="s">
        <v>43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22</v>
      </c>
      <c r="C18" s="22" t="s">
        <v>44</v>
      </c>
      <c r="D18" s="28">
        <f>-D21+D19</f>
        <v>54706.94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23</v>
      </c>
      <c r="C19" s="24" t="s">
        <v>37</v>
      </c>
      <c r="D19" s="29">
        <f>D20</f>
        <v>144706.94</v>
      </c>
      <c r="E19" s="29">
        <f>E20</f>
        <v>144706.94</v>
      </c>
      <c r="F19" s="29">
        <f>F20</f>
        <v>144706.94</v>
      </c>
    </row>
    <row r="20" spans="1:6" s="3" customFormat="1" ht="48" customHeight="1">
      <c r="A20" s="20">
        <v>8</v>
      </c>
      <c r="B20" s="20" t="s">
        <v>24</v>
      </c>
      <c r="C20" s="33" t="s">
        <v>38</v>
      </c>
      <c r="D20" s="29">
        <v>144706.94</v>
      </c>
      <c r="E20" s="29">
        <f>D20</f>
        <v>144706.94</v>
      </c>
      <c r="F20" s="29">
        <f>E20</f>
        <v>144706.94</v>
      </c>
    </row>
    <row r="21" spans="1:6" s="3" customFormat="1" ht="48">
      <c r="A21" s="20">
        <v>9</v>
      </c>
      <c r="B21" s="20" t="s">
        <v>25</v>
      </c>
      <c r="C21" s="24" t="s">
        <v>39</v>
      </c>
      <c r="D21" s="29">
        <f>D22</f>
        <v>90000</v>
      </c>
      <c r="E21" s="29">
        <f>E22</f>
        <v>144706.94</v>
      </c>
      <c r="F21" s="29">
        <f>F22</f>
        <v>144706.94</v>
      </c>
    </row>
    <row r="22" spans="1:6" s="3" customFormat="1" ht="48">
      <c r="A22" s="20">
        <v>10</v>
      </c>
      <c r="B22" s="20" t="s">
        <v>26</v>
      </c>
      <c r="C22" s="24" t="s">
        <v>40</v>
      </c>
      <c r="D22" s="29">
        <v>90000</v>
      </c>
      <c r="E22" s="29">
        <f>D20</f>
        <v>144706.94</v>
      </c>
      <c r="F22" s="29">
        <f>F20</f>
        <v>144706.94</v>
      </c>
    </row>
    <row r="23" spans="1:6" s="4" customFormat="1" ht="32.25">
      <c r="A23" s="21">
        <v>11</v>
      </c>
      <c r="B23" s="21" t="s">
        <v>12</v>
      </c>
      <c r="C23" s="22" t="s">
        <v>46</v>
      </c>
      <c r="D23" s="28">
        <f>(D25+D29)</f>
        <v>123467.7799999998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13</v>
      </c>
      <c r="C24" s="24" t="s">
        <v>8</v>
      </c>
      <c r="D24" s="29">
        <f>SUM(D25)</f>
        <v>-3397257.35</v>
      </c>
      <c r="E24" s="29">
        <f aca="true" t="shared" si="0" ref="E24:F26">SUM(E25)</f>
        <v>-2880944.3</v>
      </c>
      <c r="F24" s="29">
        <f t="shared" si="0"/>
        <v>-2913280.37</v>
      </c>
    </row>
    <row r="25" spans="1:6" s="2" customFormat="1" ht="18.75" customHeight="1">
      <c r="A25" s="20">
        <v>13</v>
      </c>
      <c r="B25" s="20" t="s">
        <v>14</v>
      </c>
      <c r="C25" s="24" t="s">
        <v>4</v>
      </c>
      <c r="D25" s="29">
        <f>SUM(D26)</f>
        <v>-3397257.35</v>
      </c>
      <c r="E25" s="29">
        <f t="shared" si="0"/>
        <v>-2880944.3</v>
      </c>
      <c r="F25" s="29">
        <f t="shared" si="0"/>
        <v>-2913280.37</v>
      </c>
    </row>
    <row r="26" spans="1:6" s="2" customFormat="1" ht="18.75">
      <c r="A26" s="20">
        <v>14</v>
      </c>
      <c r="B26" s="20" t="s">
        <v>15</v>
      </c>
      <c r="C26" s="24" t="s">
        <v>7</v>
      </c>
      <c r="D26" s="29">
        <f>SUM(D27)</f>
        <v>-3397257.35</v>
      </c>
      <c r="E26" s="29">
        <f t="shared" si="0"/>
        <v>-2880944.3</v>
      </c>
      <c r="F26" s="29">
        <f t="shared" si="0"/>
        <v>-2913280.37</v>
      </c>
    </row>
    <row r="27" spans="1:7" s="2" customFormat="1" ht="32.25">
      <c r="A27" s="20">
        <v>15</v>
      </c>
      <c r="B27" s="20" t="s">
        <v>16</v>
      </c>
      <c r="C27" s="24" t="s">
        <v>33</v>
      </c>
      <c r="D27" s="29">
        <f>-3252550.41-D20</f>
        <v>-3397257.35</v>
      </c>
      <c r="E27" s="30">
        <f>-2736237.36-E20</f>
        <v>-2880944.3</v>
      </c>
      <c r="F27" s="29">
        <f>-2768573.43-F20</f>
        <v>-2913280.37</v>
      </c>
      <c r="G27" s="14"/>
    </row>
    <row r="28" spans="1:6" s="2" customFormat="1" ht="21" customHeight="1">
      <c r="A28" s="20">
        <v>16</v>
      </c>
      <c r="B28" s="20" t="s">
        <v>17</v>
      </c>
      <c r="C28" s="24" t="s">
        <v>5</v>
      </c>
      <c r="D28" s="29">
        <f aca="true" t="shared" si="1" ref="D28:F30">SUM(D29)</f>
        <v>3520725.13</v>
      </c>
      <c r="E28" s="29">
        <f>E29</f>
        <v>2880944.3</v>
      </c>
      <c r="F28" s="29">
        <f t="shared" si="1"/>
        <v>2913280.37</v>
      </c>
    </row>
    <row r="29" spans="1:6" s="2" customFormat="1" ht="18.75" customHeight="1">
      <c r="A29" s="20">
        <v>17</v>
      </c>
      <c r="B29" s="20" t="s">
        <v>18</v>
      </c>
      <c r="C29" s="24" t="s">
        <v>6</v>
      </c>
      <c r="D29" s="29">
        <f>D30</f>
        <v>3520725.13</v>
      </c>
      <c r="E29" s="29">
        <f t="shared" si="1"/>
        <v>2880944.3</v>
      </c>
      <c r="F29" s="29">
        <f t="shared" si="1"/>
        <v>2913280.37</v>
      </c>
    </row>
    <row r="30" spans="1:6" s="2" customFormat="1" ht="18.75">
      <c r="A30" s="20">
        <v>18</v>
      </c>
      <c r="B30" s="20" t="s">
        <v>19</v>
      </c>
      <c r="C30" s="24" t="s">
        <v>9</v>
      </c>
      <c r="D30" s="29">
        <f t="shared" si="1"/>
        <v>3520725.13</v>
      </c>
      <c r="E30" s="29">
        <f t="shared" si="1"/>
        <v>2880944.3</v>
      </c>
      <c r="F30" s="29">
        <f t="shared" si="1"/>
        <v>2913280.37</v>
      </c>
    </row>
    <row r="31" spans="1:8" s="2" customFormat="1" ht="32.25">
      <c r="A31" s="20">
        <v>19</v>
      </c>
      <c r="B31" s="20" t="s">
        <v>20</v>
      </c>
      <c r="C31" s="24" t="s">
        <v>10</v>
      </c>
      <c r="D31" s="30">
        <f>3430725.13+D22</f>
        <v>3520725.13</v>
      </c>
      <c r="E31" s="30">
        <f>-E27</f>
        <v>2880944.3</v>
      </c>
      <c r="F31" s="29">
        <f>-F27</f>
        <v>2913280.37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178174.7199999998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5">
    <mergeCell ref="A8:F8"/>
    <mergeCell ref="B4:F4"/>
    <mergeCell ref="B5:F5"/>
    <mergeCell ref="B6:F6"/>
    <mergeCell ref="B3:F3"/>
  </mergeCells>
  <printOptions/>
  <pageMargins left="0.7480314960629921" right="0.1968503937007874" top="0.9055118110236221" bottom="0.7874015748031497" header="0.1968503937007874" footer="0.2362204724409449"/>
  <pageSetup firstPageNumber="3" useFirstPageNumber="1" horizontalDpi="600" verticalDpi="600" orientation="landscape" paperSize="9" scale="85" r:id="rId1"/>
  <headerFooter scaleWithDoc="0" alignWithMargins="0">
    <oddFooter>&amp;R
&amp;P</oddFooter>
    <evenHeader>&amp;C&amp;N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2024-03-05T02:19:52Z</cp:lastPrinted>
  <dcterms:created xsi:type="dcterms:W3CDTF">2005-11-11T01:14:18Z</dcterms:created>
  <dcterms:modified xsi:type="dcterms:W3CDTF">2024-03-21T03:35:01Z</dcterms:modified>
  <cp:category/>
  <cp:version/>
  <cp:contentType/>
  <cp:contentStatus/>
</cp:coreProperties>
</file>