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8.04.2022" sheetId="1" r:id="rId1"/>
  </sheets>
  <definedNames>
    <definedName name="_xlnm.Print_Titles" localSheetId="0">'28.04.2022'!$4:$6</definedName>
    <definedName name="_xlnm.Print_Area" localSheetId="0">'28.04.2022'!$A$1:$AD$31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<sst xmlns="http://schemas.openxmlformats.org/spreadsheetml/2006/main" count="138" uniqueCount="107">
  <si>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</si>
  <si>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</si>
  <si>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</si>
  <si>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</si>
  <si>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</si>
  <si>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</si>
  <si>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</si>
  <si>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</si>
  <si>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</si>
  <si>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</si>
  <si>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</si>
  <si>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</si>
  <si>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</si>
  <si>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</si>
  <si>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</si>
  <si>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</si>
  <si>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</si>
  <si>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</si>
  <si>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</si>
  <si>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</si>
  <si>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</si>
  <si>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</si>
  <si>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</si>
  <si>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</si>
  <si>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</si>
  <si>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</si>
  <si>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</si>
  <si>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</si>
  <si>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</si>
  <si>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</si>
  <si>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</si>
  <si>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</si>
  <si>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</si>
  <si>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</si>
  <si>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</si>
  <si>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</si>
  <si>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</si>
  <si>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</si>
  <si>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</si>
  <si>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</si>
  <si>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</si>
  <si>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</si>
  <si>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</si>
  <si>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</si>
  <si>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</si>
  <si>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</si>
  <si>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</si>
  <si>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</si>
  <si>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</si>
  <si>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</si>
  <si>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</si>
  <si>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</si>
  <si>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</si>
  <si>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</si>
  <si>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</si>
  <si>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</si>
  <si>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</si>
  <si>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</si>
  <si>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</si>
  <si>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</si>
  <si>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</si>
  <si>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</si>
  <si>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</si>
  <si>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</si>
  <si>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</si>
  <si>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</si>
  <si>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</si>
  <si>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</si>
  <si>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</si>
  <si>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</si>
  <si>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</si>
  <si>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</si>
  <si>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</si>
  <si>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</si>
  <si>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</si>
  <si>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</si>
  <si>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</si>
  <si>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</si>
  <si>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</si>
  <si>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</si>
  <si>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</si>
  <si>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</si>
  <si>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</si>
  <si>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</si>
  <si>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</si>
  <si>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</si>
  <si>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</si>
  <si>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</si>
  <si>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</si>
  <si>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</si>
  <si>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</si>
  <si>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</si>
  <si>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</si>
  <si>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</si>
  <si>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</si>
  <si>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</si>
  <si>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</si>
  <si>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</si>
  <si>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</si>
  <si>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</si>
  <si>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</si>
  <si>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</si>
  <si>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</si>
  <si>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</si>
  <si>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</si>
  <si>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</si>
  <si>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28.04.2022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</si>
</sst>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4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wrapText="1"/>
    </xf>
    <xf numFmtId="0" fontId="54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4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E9" sqref="E9:E10"/>
    </sheetView>
  </sheetViews>
  <sheetFormatPr defaultColWidth="9.140625" defaultRowHeight="15"/>
  <cols>
    <col min="1" max="1" width="16.57421875" style="21" customWidth="1"/>
    <col min="2" max="5" width="26.28125" style="21" customWidth="1"/>
    <col min="6" max="6" width="15.421875" style="21" customWidth="1"/>
    <col min="7" max="8" width="19.57421875" style="21" customWidth="1"/>
    <col min="9" max="9" width="14.140625" style="21" customWidth="1"/>
    <col min="10" max="10" width="14.57421875" style="21" bestFit="1" customWidth="1"/>
    <col min="11" max="12" width="14.00390625" style="21" customWidth="1"/>
    <col min="13" max="13" width="12.57421875" style="21" hidden="1" customWidth="1"/>
    <col min="14" max="14" width="14.421875" style="21" customWidth="1"/>
    <col min="15" max="16" width="14.28125" style="21" customWidth="1"/>
    <col min="17" max="17" width="13.7109375" style="21" customWidth="1"/>
    <col min="18" max="18" width="11.00390625" style="21" hidden="1" customWidth="1"/>
    <col min="19" max="19" width="15.140625" style="21" customWidth="1"/>
    <col min="20" max="20" width="16.28125" style="21" customWidth="1"/>
    <col min="21" max="21" width="14.7109375" style="21" customWidth="1"/>
    <col min="22" max="22" width="13.7109375" style="21" customWidth="1"/>
    <col min="23" max="23" width="11.421875" style="21" hidden="1" customWidth="1"/>
    <col min="24" max="28" width="14.57421875" style="21" hidden="1" customWidth="1"/>
    <col min="29" max="29" width="15.57421875" style="22" hidden="1" customWidth="1"/>
    <col min="30" max="30" width="0.71875" style="21" hidden="1" customWidth="1"/>
    <col min="31" max="31" width="14.00390625" style="21" bestFit="1" customWidth="1"/>
    <col min="32" max="16384" width="9.140625" style="21" customWidth="1"/>
  </cols>
  <sheetData>
    <row r="1" spans="1:23" ht="55.5" customHeight="1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6.25" customHeight="1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ht="15.75" thickBot="1">
      <c r="W3" s="23" t="s">
        <v>12</v>
      </c>
    </row>
    <row r="4" spans="1:31" ht="15" customHeight="1">
      <c r="A4" s="53" t="s">
        <v>46</v>
      </c>
      <c r="B4" s="55" t="s">
        <v>2</v>
      </c>
      <c r="C4" s="55" t="s">
        <v>3</v>
      </c>
      <c r="D4" s="57"/>
      <c r="E4" s="58" t="s">
        <v>47</v>
      </c>
      <c r="F4" s="55" t="s">
        <v>33</v>
      </c>
      <c r="G4" s="55" t="s">
        <v>30</v>
      </c>
      <c r="H4" s="55" t="s">
        <v>17</v>
      </c>
      <c r="I4" s="55" t="s">
        <v>91</v>
      </c>
      <c r="J4" s="60"/>
      <c r="K4" s="60"/>
      <c r="L4" s="60"/>
      <c r="M4" s="60"/>
      <c r="N4" s="55" t="s">
        <v>92</v>
      </c>
      <c r="O4" s="60"/>
      <c r="P4" s="60"/>
      <c r="Q4" s="60"/>
      <c r="R4" s="60"/>
      <c r="S4" s="55" t="s">
        <v>48</v>
      </c>
      <c r="T4" s="60"/>
      <c r="U4" s="60"/>
      <c r="V4" s="60"/>
      <c r="W4" s="61"/>
      <c r="X4" s="44" t="s">
        <v>26</v>
      </c>
      <c r="Y4" s="45"/>
      <c r="Z4" s="45"/>
      <c r="AA4" s="45"/>
      <c r="AB4" s="46"/>
      <c r="AC4" s="24"/>
      <c r="AD4" s="25"/>
      <c r="AE4" s="50" t="s">
        <v>86</v>
      </c>
    </row>
    <row r="5" spans="1:31" ht="59.25" customHeight="1">
      <c r="A5" s="54"/>
      <c r="B5" s="56"/>
      <c r="C5" s="56"/>
      <c r="D5" s="56"/>
      <c r="E5" s="51"/>
      <c r="F5" s="62"/>
      <c r="G5" s="62"/>
      <c r="H5" s="62"/>
      <c r="I5" s="26" t="s">
        <v>4</v>
      </c>
      <c r="J5" s="26" t="s">
        <v>49</v>
      </c>
      <c r="K5" s="26" t="s">
        <v>1</v>
      </c>
      <c r="L5" s="26" t="s">
        <v>14</v>
      </c>
      <c r="M5" s="27" t="s">
        <v>19</v>
      </c>
      <c r="N5" s="26" t="s">
        <v>4</v>
      </c>
      <c r="O5" s="26" t="s">
        <v>64</v>
      </c>
      <c r="P5" s="26" t="s">
        <v>1</v>
      </c>
      <c r="Q5" s="26" t="s">
        <v>14</v>
      </c>
      <c r="R5" s="27" t="s">
        <v>19</v>
      </c>
      <c r="S5" s="26" t="s">
        <v>4</v>
      </c>
      <c r="T5" s="26" t="s">
        <v>64</v>
      </c>
      <c r="U5" s="26" t="s">
        <v>1</v>
      </c>
      <c r="V5" s="26" t="s">
        <v>14</v>
      </c>
      <c r="W5" s="28" t="s">
        <v>19</v>
      </c>
      <c r="X5" s="29" t="s">
        <v>4</v>
      </c>
      <c r="Y5" s="26" t="s">
        <v>0</v>
      </c>
      <c r="Z5" s="26" t="s">
        <v>1</v>
      </c>
      <c r="AA5" s="26" t="s">
        <v>14</v>
      </c>
      <c r="AB5" s="27" t="s">
        <v>19</v>
      </c>
      <c r="AC5" s="24"/>
      <c r="AD5" s="26" t="s">
        <v>85</v>
      </c>
      <c r="AE5" s="51"/>
    </row>
    <row r="6" spans="1:31" s="34" customFormat="1" ht="11.25">
      <c r="A6" s="30">
        <v>1</v>
      </c>
      <c r="B6" s="31">
        <v>2</v>
      </c>
      <c r="C6" s="31">
        <v>3</v>
      </c>
      <c r="D6" s="31" t="s">
        <v>15</v>
      </c>
      <c r="E6" s="31"/>
      <c r="F6" s="31" t="s">
        <v>31</v>
      </c>
      <c r="G6" s="31" t="s">
        <v>32</v>
      </c>
      <c r="H6" s="31">
        <v>4</v>
      </c>
      <c r="I6" s="31">
        <v>5</v>
      </c>
      <c r="J6" s="31">
        <v>6</v>
      </c>
      <c r="K6" s="31">
        <v>7</v>
      </c>
      <c r="L6" s="31">
        <v>8</v>
      </c>
      <c r="M6" s="31" t="s">
        <v>18</v>
      </c>
      <c r="N6" s="31">
        <v>9</v>
      </c>
      <c r="O6" s="31">
        <v>10</v>
      </c>
      <c r="P6" s="31">
        <v>11</v>
      </c>
      <c r="Q6" s="31">
        <v>12</v>
      </c>
      <c r="R6" s="31" t="s">
        <v>20</v>
      </c>
      <c r="S6" s="31">
        <v>13</v>
      </c>
      <c r="T6" s="31">
        <v>14</v>
      </c>
      <c r="U6" s="31">
        <v>15</v>
      </c>
      <c r="V6" s="31">
        <v>16</v>
      </c>
      <c r="W6" s="32" t="s">
        <v>25</v>
      </c>
      <c r="X6" s="33">
        <v>13</v>
      </c>
      <c r="Y6" s="31">
        <v>14</v>
      </c>
      <c r="Z6" s="31">
        <v>15</v>
      </c>
      <c r="AA6" s="31">
        <v>16</v>
      </c>
      <c r="AB6" s="31" t="s">
        <v>25</v>
      </c>
      <c r="AC6" s="31"/>
      <c r="AD6" s="31"/>
      <c r="AE6" s="31"/>
    </row>
    <row r="7" spans="1:31" s="34" customFormat="1" ht="18.75">
      <c r="A7" s="47" t="s">
        <v>11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  <c r="X7" s="33"/>
      <c r="Y7" s="31"/>
      <c r="Z7" s="31"/>
      <c r="AA7" s="31"/>
      <c r="AB7" s="31"/>
      <c r="AC7" s="31"/>
      <c r="AD7" s="31"/>
      <c r="AE7" s="31"/>
    </row>
    <row r="8" spans="1:31" s="34" customFormat="1" ht="18.75">
      <c r="A8" s="47" t="s">
        <v>23</v>
      </c>
      <c r="B8" s="48"/>
      <c r="C8" s="48"/>
      <c r="D8" s="48"/>
      <c r="E8" s="48"/>
      <c r="F8" s="48"/>
      <c r="G8" s="48"/>
      <c r="H8" s="31"/>
      <c r="I8" s="13">
        <f aca="true" t="shared" si="0" ref="I8:V8">I11+I12+I14+I16</f>
        <v>131427984.05</v>
      </c>
      <c r="J8" s="13">
        <f t="shared" si="0"/>
        <v>121945094.83</v>
      </c>
      <c r="K8" s="13">
        <f t="shared" si="0"/>
        <v>6418083.9399999995</v>
      </c>
      <c r="L8" s="13">
        <f t="shared" si="0"/>
        <v>3064805.2800000003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31"/>
      <c r="AD8" s="13">
        <f>S8/I8*100</f>
        <v>0</v>
      </c>
      <c r="AE8" s="9">
        <f>S8/I8*100</f>
        <v>0</v>
      </c>
    </row>
    <row r="9" spans="1:31" s="10" customFormat="1" ht="96" customHeight="1">
      <c r="A9" s="68" t="s">
        <v>5</v>
      </c>
      <c r="B9" s="68" t="s">
        <v>8</v>
      </c>
      <c r="C9" s="68" t="s">
        <v>45</v>
      </c>
      <c r="D9" s="19" t="s">
        <v>93</v>
      </c>
      <c r="E9" s="64" t="s">
        <v>50</v>
      </c>
      <c r="F9" s="69" t="s">
        <v>72</v>
      </c>
      <c r="G9" s="69" t="s">
        <v>95</v>
      </c>
      <c r="H9" s="68" t="s">
        <v>16</v>
      </c>
      <c r="I9" s="70">
        <f>J9+K9+L9</f>
        <v>8094480</v>
      </c>
      <c r="J9" s="70">
        <v>7343710</v>
      </c>
      <c r="K9" s="70">
        <v>386510</v>
      </c>
      <c r="L9" s="70">
        <v>364260</v>
      </c>
      <c r="M9" s="70"/>
      <c r="N9" s="70">
        <f>O9+P9+Q9</f>
        <v>0</v>
      </c>
      <c r="O9" s="70"/>
      <c r="P9" s="70"/>
      <c r="Q9" s="70"/>
      <c r="R9" s="70">
        <v>0</v>
      </c>
      <c r="S9" s="70">
        <f>T9+U9+V9</f>
        <v>0</v>
      </c>
      <c r="T9" s="70"/>
      <c r="U9" s="70"/>
      <c r="V9" s="70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68"/>
      <c r="B10" s="71"/>
      <c r="C10" s="72"/>
      <c r="D10" s="3" t="s">
        <v>94</v>
      </c>
      <c r="E10" s="64"/>
      <c r="F10" s="69"/>
      <c r="G10" s="69"/>
      <c r="H10" s="72"/>
      <c r="I10" s="70">
        <f>J10+K10+L10</f>
        <v>42152304.05</v>
      </c>
      <c r="J10" s="70">
        <v>38242684.83</v>
      </c>
      <c r="K10" s="70">
        <v>2012773.94</v>
      </c>
      <c r="L10" s="70">
        <v>1896845.28</v>
      </c>
      <c r="M10" s="70"/>
      <c r="N10" s="70">
        <f>O10+P10+Q10</f>
        <v>0</v>
      </c>
      <c r="O10" s="70"/>
      <c r="P10" s="70"/>
      <c r="Q10" s="70"/>
      <c r="R10" s="70"/>
      <c r="S10" s="70">
        <f>T10+U10+V10</f>
        <v>0</v>
      </c>
      <c r="T10" s="70"/>
      <c r="U10" s="70"/>
      <c r="V10" s="70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68"/>
      <c r="B11" s="71"/>
      <c r="C11" s="72"/>
      <c r="D11" s="73" t="s">
        <v>13</v>
      </c>
      <c r="E11" s="74"/>
      <c r="F11" s="73"/>
      <c r="G11" s="73"/>
      <c r="H11" s="73"/>
      <c r="I11" s="75">
        <f>I10+I9</f>
        <v>50246784.05</v>
      </c>
      <c r="J11" s="75">
        <f aca="true" t="shared" si="4" ref="J11:AB11">J10+J9</f>
        <v>45586394.83</v>
      </c>
      <c r="K11" s="75">
        <f t="shared" si="4"/>
        <v>2399283.94</v>
      </c>
      <c r="L11" s="75">
        <f t="shared" si="4"/>
        <v>2261105.2800000003</v>
      </c>
      <c r="M11" s="75">
        <f t="shared" si="4"/>
        <v>0</v>
      </c>
      <c r="N11" s="75">
        <f>N10+N9</f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0</v>
      </c>
      <c r="U11" s="75">
        <f t="shared" si="4"/>
        <v>0</v>
      </c>
      <c r="V11" s="75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68"/>
      <c r="B12" s="19" t="s">
        <v>65</v>
      </c>
      <c r="C12" s="19" t="s">
        <v>45</v>
      </c>
      <c r="D12" s="19" t="s">
        <v>97</v>
      </c>
      <c r="E12" s="19" t="s">
        <v>50</v>
      </c>
      <c r="F12" s="4" t="s">
        <v>73</v>
      </c>
      <c r="G12" s="19"/>
      <c r="H12" s="19" t="s">
        <v>16</v>
      </c>
      <c r="I12" s="70">
        <f>J12+K12+L12</f>
        <v>0</v>
      </c>
      <c r="J12" s="70"/>
      <c r="K12" s="70"/>
      <c r="L12" s="70"/>
      <c r="M12" s="70"/>
      <c r="N12" s="70">
        <f>O12+P12+Q12</f>
        <v>0</v>
      </c>
      <c r="O12" s="70"/>
      <c r="P12" s="70"/>
      <c r="Q12" s="70"/>
      <c r="R12" s="70"/>
      <c r="S12" s="70">
        <f>T12+U12+V12</f>
        <v>0</v>
      </c>
      <c r="T12" s="70"/>
      <c r="U12" s="70"/>
      <c r="V12" s="70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15" t="s">
        <v>28</v>
      </c>
      <c r="AD12" s="7" t="e">
        <f t="shared" si="3"/>
        <v>#DIV/0!</v>
      </c>
      <c r="AE12" s="14"/>
    </row>
    <row r="13" spans="1:31" s="10" customFormat="1" ht="12.75" hidden="1">
      <c r="A13" s="68"/>
      <c r="B13" s="3"/>
      <c r="C13" s="3"/>
      <c r="D13" s="73" t="s">
        <v>13</v>
      </c>
      <c r="E13" s="74"/>
      <c r="F13" s="73"/>
      <c r="G13" s="73"/>
      <c r="H13" s="73"/>
      <c r="I13" s="16">
        <f>I12</f>
        <v>0</v>
      </c>
      <c r="J13" s="16">
        <f aca="true" t="shared" si="5" ref="J13:V13">J12</f>
        <v>0</v>
      </c>
      <c r="K13" s="16">
        <f t="shared" si="5"/>
        <v>0</v>
      </c>
      <c r="L13" s="16">
        <f t="shared" si="5"/>
        <v>0</v>
      </c>
      <c r="M13" s="16">
        <f t="shared" si="5"/>
        <v>0</v>
      </c>
      <c r="N13" s="16">
        <f t="shared" si="5"/>
        <v>0</v>
      </c>
      <c r="O13" s="16">
        <f t="shared" si="5"/>
        <v>0</v>
      </c>
      <c r="P13" s="16">
        <f t="shared" si="5"/>
        <v>0</v>
      </c>
      <c r="Q13" s="16">
        <f t="shared" si="5"/>
        <v>0</v>
      </c>
      <c r="R13" s="16">
        <f t="shared" si="5"/>
        <v>0</v>
      </c>
      <c r="S13" s="16">
        <f t="shared" si="5"/>
        <v>0</v>
      </c>
      <c r="T13" s="16">
        <f t="shared" si="5"/>
        <v>0</v>
      </c>
      <c r="U13" s="16">
        <f t="shared" si="5"/>
        <v>0</v>
      </c>
      <c r="V13" s="16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 hidden="1">
      <c r="A14" s="3" t="s">
        <v>7</v>
      </c>
      <c r="B14" s="3" t="s">
        <v>10</v>
      </c>
      <c r="C14" s="3" t="s">
        <v>43</v>
      </c>
      <c r="D14" s="3"/>
      <c r="E14" s="19" t="s">
        <v>51</v>
      </c>
      <c r="F14" s="4" t="s">
        <v>42</v>
      </c>
      <c r="G14" s="4"/>
      <c r="H14" s="3" t="s">
        <v>21</v>
      </c>
      <c r="I14" s="2">
        <f>J14+K14+L14</f>
        <v>0</v>
      </c>
      <c r="J14" s="2"/>
      <c r="K14" s="2"/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0</v>
      </c>
      <c r="Y14" s="7">
        <f>J14-T14</f>
        <v>0</v>
      </c>
      <c r="Z14" s="7">
        <f>K14-U14</f>
        <v>0</v>
      </c>
      <c r="AA14" s="7">
        <f>L14-V14</f>
        <v>0</v>
      </c>
      <c r="AB14" s="7"/>
      <c r="AC14" s="76" t="s">
        <v>27</v>
      </c>
      <c r="AD14" s="7" t="e">
        <f t="shared" si="3"/>
        <v>#DIV/0!</v>
      </c>
      <c r="AE14" s="14"/>
      <c r="AF14" s="77"/>
    </row>
    <row r="15" spans="1:32" s="10" customFormat="1" ht="12.75">
      <c r="A15" s="64" t="s">
        <v>70</v>
      </c>
      <c r="B15" s="3"/>
      <c r="C15" s="3"/>
      <c r="D15" s="73" t="s">
        <v>13</v>
      </c>
      <c r="E15" s="73"/>
      <c r="F15" s="73"/>
      <c r="G15" s="73"/>
      <c r="H15" s="73"/>
      <c r="I15" s="16">
        <f>I16</f>
        <v>81181200</v>
      </c>
      <c r="J15" s="16">
        <f aca="true" t="shared" si="6" ref="J15:V15">J16</f>
        <v>76358700</v>
      </c>
      <c r="K15" s="16">
        <f t="shared" si="6"/>
        <v>4018800</v>
      </c>
      <c r="L15" s="16">
        <f t="shared" si="6"/>
        <v>803700</v>
      </c>
      <c r="M15" s="16">
        <f t="shared" si="6"/>
        <v>0</v>
      </c>
      <c r="N15" s="16">
        <f t="shared" si="6"/>
        <v>0</v>
      </c>
      <c r="O15" s="16">
        <f t="shared" si="6"/>
        <v>0</v>
      </c>
      <c r="P15" s="16">
        <f t="shared" si="6"/>
        <v>0</v>
      </c>
      <c r="Q15" s="16">
        <f t="shared" si="6"/>
        <v>0</v>
      </c>
      <c r="R15" s="16">
        <f t="shared" si="6"/>
        <v>0</v>
      </c>
      <c r="S15" s="16">
        <f t="shared" si="6"/>
        <v>0</v>
      </c>
      <c r="T15" s="16">
        <f t="shared" si="6"/>
        <v>0</v>
      </c>
      <c r="U15" s="16">
        <f t="shared" si="6"/>
        <v>0</v>
      </c>
      <c r="V15" s="16">
        <f t="shared" si="6"/>
        <v>0</v>
      </c>
      <c r="W15" s="17"/>
      <c r="X15" s="6"/>
      <c r="Y15" s="7"/>
      <c r="Z15" s="7"/>
      <c r="AA15" s="7"/>
      <c r="AB15" s="7"/>
      <c r="AC15" s="76"/>
      <c r="AD15" s="13">
        <f t="shared" si="3"/>
        <v>0</v>
      </c>
      <c r="AE15" s="14"/>
      <c r="AF15" s="77"/>
    </row>
    <row r="16" spans="1:32" s="10" customFormat="1" ht="117" customHeight="1">
      <c r="A16" s="64"/>
      <c r="B16" s="19" t="s">
        <v>66</v>
      </c>
      <c r="C16" s="19" t="s">
        <v>67</v>
      </c>
      <c r="D16" s="19" t="s">
        <v>68</v>
      </c>
      <c r="E16" s="19" t="s">
        <v>69</v>
      </c>
      <c r="F16" s="4" t="s">
        <v>96</v>
      </c>
      <c r="G16" s="4" t="s">
        <v>100</v>
      </c>
      <c r="H16" s="3" t="s">
        <v>16</v>
      </c>
      <c r="I16" s="70">
        <f>J16+K16+L16</f>
        <v>81181200</v>
      </c>
      <c r="J16" s="70">
        <v>76358700</v>
      </c>
      <c r="K16" s="70">
        <v>4018800</v>
      </c>
      <c r="L16" s="70">
        <v>803700</v>
      </c>
      <c r="M16" s="70"/>
      <c r="N16" s="70">
        <f>O16+P16+Q16</f>
        <v>0</v>
      </c>
      <c r="O16" s="70"/>
      <c r="P16" s="70"/>
      <c r="Q16" s="70"/>
      <c r="R16" s="70"/>
      <c r="S16" s="70">
        <f>T16+U16+V16</f>
        <v>0</v>
      </c>
      <c r="T16" s="70"/>
      <c r="U16" s="70"/>
      <c r="V16" s="70"/>
      <c r="W16" s="17"/>
      <c r="X16" s="6"/>
      <c r="Y16" s="7"/>
      <c r="Z16" s="7"/>
      <c r="AA16" s="7"/>
      <c r="AB16" s="7"/>
      <c r="AC16" s="76"/>
      <c r="AD16" s="7">
        <f t="shared" si="3"/>
        <v>0</v>
      </c>
      <c r="AE16" s="14"/>
      <c r="AF16" s="77"/>
    </row>
    <row r="17" spans="1:31" s="10" customFormat="1" ht="18.75">
      <c r="A17" s="59" t="s">
        <v>24</v>
      </c>
      <c r="B17" s="59"/>
      <c r="C17" s="59"/>
      <c r="D17" s="59"/>
      <c r="E17" s="59"/>
      <c r="F17" s="59"/>
      <c r="G17" s="59"/>
      <c r="H17" s="3"/>
      <c r="I17" s="16">
        <f>I19+I20+I21+I18</f>
        <v>47352984</v>
      </c>
      <c r="J17" s="16">
        <f aca="true" t="shared" si="7" ref="J17:V17">J19+J20+J21</f>
        <v>0</v>
      </c>
      <c r="K17" s="16">
        <f t="shared" si="7"/>
        <v>20329400</v>
      </c>
      <c r="L17" s="16">
        <f t="shared" si="7"/>
        <v>227184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7"/>
        <v>0</v>
      </c>
      <c r="S17" s="16">
        <f t="shared" si="7"/>
        <v>0</v>
      </c>
      <c r="T17" s="16">
        <f t="shared" si="7"/>
        <v>0</v>
      </c>
      <c r="U17" s="16">
        <f t="shared" si="7"/>
        <v>0</v>
      </c>
      <c r="V17" s="16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20" t="s">
        <v>101</v>
      </c>
      <c r="B18" s="19" t="s">
        <v>104</v>
      </c>
      <c r="C18" s="19" t="s">
        <v>103</v>
      </c>
      <c r="D18" s="19" t="s">
        <v>105</v>
      </c>
      <c r="E18" s="19" t="s">
        <v>52</v>
      </c>
      <c r="F18" s="4" t="s">
        <v>102</v>
      </c>
      <c r="G18" s="78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17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65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15" t="s">
        <v>29</v>
      </c>
      <c r="AD19" s="7">
        <f t="shared" si="3"/>
        <v>0</v>
      </c>
      <c r="AE19" s="14"/>
    </row>
    <row r="20" spans="1:31" s="10" customFormat="1" ht="216.75">
      <c r="A20" s="66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67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17">
        <v>0</v>
      </c>
      <c r="X21" s="6"/>
      <c r="Y21" s="7"/>
      <c r="Z21" s="7"/>
      <c r="AA21" s="7"/>
      <c r="AB21" s="7"/>
      <c r="AC21" s="15"/>
      <c r="AD21" s="7">
        <f t="shared" si="3"/>
        <v>0</v>
      </c>
      <c r="AE21" s="14"/>
    </row>
    <row r="22" spans="1:31" s="10" customFormat="1" ht="18.75">
      <c r="A22" s="59" t="s">
        <v>38</v>
      </c>
      <c r="B22" s="59"/>
      <c r="C22" s="59"/>
      <c r="D22" s="59"/>
      <c r="E22" s="59"/>
      <c r="F22" s="59"/>
      <c r="G22" s="59"/>
      <c r="H22" s="59"/>
      <c r="I22" s="2">
        <f>I24+I25</f>
        <v>13640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13640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13640</v>
      </c>
      <c r="AB22" s="7"/>
      <c r="AC22" s="8"/>
      <c r="AD22" s="13">
        <f t="shared" si="3"/>
        <v>0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>
      <c r="A24" s="3" t="s">
        <v>56</v>
      </c>
      <c r="B24" s="18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3540</v>
      </c>
      <c r="J24" s="2"/>
      <c r="K24" s="2"/>
      <c r="L24" s="2">
        <v>3540</v>
      </c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>
        <f t="shared" si="3"/>
        <v>0</v>
      </c>
      <c r="AE24" s="14"/>
    </row>
    <row r="25" spans="1:31" s="10" customFormat="1" ht="171" customHeight="1" thickBot="1">
      <c r="A25" s="3" t="s">
        <v>87</v>
      </c>
      <c r="B25" s="18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10100</v>
      </c>
      <c r="J25" s="2"/>
      <c r="K25" s="2"/>
      <c r="L25" s="2">
        <v>10100</v>
      </c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59" t="s">
        <v>36</v>
      </c>
      <c r="B26" s="59"/>
      <c r="C26" s="59"/>
      <c r="D26" s="59"/>
      <c r="E26" s="59"/>
      <c r="F26" s="59"/>
      <c r="G26" s="59"/>
      <c r="H26" s="59"/>
      <c r="I26" s="2">
        <f t="shared" si="12"/>
        <v>0</v>
      </c>
      <c r="J26" s="16">
        <f aca="true" t="shared" si="13" ref="J26:W26">J27</f>
        <v>0</v>
      </c>
      <c r="K26" s="16">
        <f t="shared" si="13"/>
        <v>0</v>
      </c>
      <c r="L26" s="16">
        <f t="shared" si="13"/>
        <v>0</v>
      </c>
      <c r="M26" s="16">
        <f t="shared" si="13"/>
        <v>0</v>
      </c>
      <c r="N26" s="2">
        <f t="shared" si="8"/>
        <v>0</v>
      </c>
      <c r="O26" s="16">
        <f t="shared" si="13"/>
        <v>0</v>
      </c>
      <c r="P26" s="16">
        <f t="shared" si="13"/>
        <v>0</v>
      </c>
      <c r="Q26" s="16">
        <f t="shared" si="13"/>
        <v>0</v>
      </c>
      <c r="R26" s="16">
        <f t="shared" si="13"/>
        <v>0</v>
      </c>
      <c r="S26" s="2">
        <f t="shared" si="9"/>
        <v>0</v>
      </c>
      <c r="T26" s="16">
        <f t="shared" si="13"/>
        <v>0</v>
      </c>
      <c r="U26" s="16">
        <f t="shared" si="13"/>
        <v>0</v>
      </c>
      <c r="V26" s="16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78.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5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8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6"/>
      <c r="X28" s="6"/>
      <c r="Y28" s="7"/>
      <c r="Z28" s="7"/>
      <c r="AA28" s="7"/>
      <c r="AB28" s="7"/>
      <c r="AC28" s="8"/>
      <c r="AD28" s="13"/>
      <c r="AE28" s="37"/>
    </row>
    <row r="29" spans="1:31" s="10" customFormat="1" ht="16.5" thickBot="1">
      <c r="A29" s="63" t="s">
        <v>44</v>
      </c>
      <c r="B29" s="63"/>
      <c r="C29" s="63"/>
      <c r="D29" s="63"/>
      <c r="E29" s="63"/>
      <c r="F29" s="63"/>
      <c r="G29" s="63"/>
      <c r="H29" s="63"/>
      <c r="I29" s="38">
        <f aca="true" t="shared" si="14" ref="I29:V29">I8+I17+I22+I26</f>
        <v>178794608.05</v>
      </c>
      <c r="J29" s="38">
        <f t="shared" si="14"/>
        <v>121945094.83</v>
      </c>
      <c r="K29" s="38">
        <f t="shared" si="14"/>
        <v>26747483.939999998</v>
      </c>
      <c r="L29" s="38">
        <f t="shared" si="14"/>
        <v>3305629.2800000003</v>
      </c>
      <c r="M29" s="38">
        <f t="shared" si="14"/>
        <v>0</v>
      </c>
      <c r="N29" s="38">
        <f t="shared" si="14"/>
        <v>0</v>
      </c>
      <c r="O29" s="38">
        <f t="shared" si="14"/>
        <v>0</v>
      </c>
      <c r="P29" s="38">
        <f t="shared" si="14"/>
        <v>0</v>
      </c>
      <c r="Q29" s="38">
        <f t="shared" si="14"/>
        <v>0</v>
      </c>
      <c r="R29" s="38">
        <f t="shared" si="14"/>
        <v>0</v>
      </c>
      <c r="S29" s="38">
        <f t="shared" si="14"/>
        <v>0</v>
      </c>
      <c r="T29" s="38">
        <f t="shared" si="14"/>
        <v>0</v>
      </c>
      <c r="U29" s="38">
        <f t="shared" si="14"/>
        <v>0</v>
      </c>
      <c r="V29" s="38">
        <f t="shared" si="14"/>
        <v>0</v>
      </c>
      <c r="W29" s="39" t="e">
        <f>W8+W17+#REF!+W22+W26</f>
        <v>#REF!</v>
      </c>
      <c r="X29" s="40" t="e">
        <f>X8+X17+#REF!+X22+X26</f>
        <v>#REF!</v>
      </c>
      <c r="Y29" s="41" t="e">
        <f>Y8+Y17+#REF!+Y22+Y26</f>
        <v>#REF!</v>
      </c>
      <c r="Z29" s="41" t="e">
        <f>Z8+Z17+#REF!+Z22+Z26</f>
        <v>#REF!</v>
      </c>
      <c r="AA29" s="41" t="e">
        <f>AA8+AA17+#REF!+AA22+AA26</f>
        <v>#REF!</v>
      </c>
      <c r="AB29" s="41" t="e">
        <f>AB8+AB17+#REF!+AB22+AB26</f>
        <v>#REF!</v>
      </c>
      <c r="AC29" s="8"/>
      <c r="AD29" s="13">
        <f t="shared" si="3"/>
        <v>0</v>
      </c>
      <c r="AE29" s="42">
        <f>S29/I29*100</f>
        <v>0</v>
      </c>
    </row>
    <row r="30" ht="57.75" customHeight="1">
      <c r="I30" s="43"/>
    </row>
    <row r="31" ht="15" customHeight="1"/>
    <row r="32" ht="19.5" customHeight="1"/>
    <row r="33" ht="18.75" customHeight="1"/>
    <row r="37" ht="15">
      <c r="I37" s="38"/>
    </row>
    <row r="39" ht="15">
      <c r="I39" s="43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2022-04-28T05:54:35Z</dcterms:modified>
  <cp:category/>
  <cp:version/>
  <cp:contentType/>
  <cp:contentStatus/>
</cp:coreProperties>
</file>