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fullCalcOnLoad="1" refMode="R1C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<sst xmlns="http://schemas.openxmlformats.org/spreadsheetml/2006/main" count="53" uniqueCount="51">
  <si>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</si>
  <si>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</si>
  <si>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</si>
  <si>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</si>
  <si>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</si>
  <si>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</si>
  <si>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</si>
  <si>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</si>
  <si>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</si>
  <si>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</si>
  <si>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</si>
  <si>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</si>
  <si>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</si>
  <si>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</si>
  <si>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</si>
  <si>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</si>
  <si>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</si>
  <si>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</si>
  <si>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</si>
  <si>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</si>
  <si>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</si>
  <si>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</si>
  <si>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</si>
  <si>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</si>
  <si>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</si>
  <si>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</si>
  <si>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</si>
  <si>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</si>
  <si>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</si>
  <si>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</si>
  <si>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</si>
  <si>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</si>
  <si>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</si>
  <si>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</si>
  <si>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</si>
  <si>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2017 год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</si>
  <si>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</si>
  <si>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</si>
  <si>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</si>
  <si>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</si>
  <si>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</si>
  <si>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</si>
  <si>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</si>
  <si>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</si>
  <si>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</si>
  <si>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</si>
  <si>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</si>
  <si>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Источники внутреннего финансирования дефицита бюджета города в 2017 году и плановом периоде
  2018-2019 годов</t>
  </si>
  <si>
    <t>2019 год</t>
  </si>
  <si>
    <t>от 23.12.2016 № 44-317р</t>
  </si>
  <si>
    <t xml:space="preserve">от  17.05.2017  № 47-333р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</si>
</sst>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SheetLayoutView="100" workbookViewId="0" topLeftCell="A1">
      <selection activeCell="D28" sqref="D28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18.75">
      <c r="A1" s="34" t="s">
        <v>3</v>
      </c>
      <c r="B1" s="31"/>
      <c r="C1" s="31"/>
      <c r="D1" s="31"/>
      <c r="E1" s="31"/>
      <c r="F1" s="31"/>
    </row>
    <row r="2" spans="1:6" ht="18.75">
      <c r="A2" s="34" t="s">
        <v>23</v>
      </c>
      <c r="B2" s="31"/>
      <c r="C2" s="31"/>
      <c r="D2" s="31"/>
      <c r="E2" s="31"/>
      <c r="F2" s="31"/>
    </row>
    <row r="3" spans="1:6" ht="18.75">
      <c r="A3" s="34" t="s">
        <v>50</v>
      </c>
      <c r="B3" s="31"/>
      <c r="C3" s="31"/>
      <c r="D3" s="31"/>
      <c r="E3" s="31"/>
      <c r="F3" s="31"/>
    </row>
    <row r="4" spans="2:6" ht="18.75">
      <c r="B4" s="32" t="s">
        <v>3</v>
      </c>
      <c r="C4" s="31"/>
      <c r="D4" s="31"/>
      <c r="E4" s="31"/>
      <c r="F4" s="31"/>
    </row>
    <row r="5" spans="2:6" ht="18.75">
      <c r="B5" s="32" t="s">
        <v>23</v>
      </c>
      <c r="C5" s="31"/>
      <c r="D5" s="31"/>
      <c r="E5" s="31"/>
      <c r="F5" s="31"/>
    </row>
    <row r="6" spans="2:6" ht="18.75">
      <c r="B6" s="33" t="s">
        <v>49</v>
      </c>
      <c r="C6" s="33"/>
      <c r="D6" s="33"/>
      <c r="E6" s="33"/>
      <c r="F6" s="33"/>
    </row>
    <row r="7" spans="2:6" ht="18.75">
      <c r="B7" s="24"/>
      <c r="C7" s="23"/>
      <c r="D7" s="23"/>
      <c r="E7" s="23"/>
      <c r="F7" s="23"/>
    </row>
    <row r="8" spans="1:6" ht="45" customHeight="1">
      <c r="A8" s="30" t="s">
        <v>47</v>
      </c>
      <c r="B8" s="31"/>
      <c r="C8" s="31"/>
      <c r="D8" s="31"/>
      <c r="E8" s="31"/>
      <c r="F8" s="31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35</v>
      </c>
      <c r="E11" s="16" t="s">
        <v>46</v>
      </c>
      <c r="F11" s="16" t="s">
        <v>48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45</v>
      </c>
      <c r="C13" s="7" t="s">
        <v>36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42</v>
      </c>
      <c r="C14" s="9" t="s">
        <v>37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41</v>
      </c>
      <c r="C15" s="9" t="s">
        <v>38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43</v>
      </c>
      <c r="C16" s="9" t="s">
        <v>39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44</v>
      </c>
      <c r="C17" s="9" t="s">
        <v>40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7" t="s">
        <v>25</v>
      </c>
      <c r="D18" s="13">
        <f>-D21+D19</f>
        <v>38730.54</v>
      </c>
      <c r="E18" s="13">
        <v>0</v>
      </c>
      <c r="F18" s="13">
        <f>F19</f>
        <v>0</v>
      </c>
      <c r="G18" s="28"/>
    </row>
    <row r="19" spans="1:6" s="4" customFormat="1" ht="56.25">
      <c r="A19" s="5">
        <v>7</v>
      </c>
      <c r="B19" s="5" t="s">
        <v>30</v>
      </c>
      <c r="C19" s="9" t="s">
        <v>26</v>
      </c>
      <c r="D19" s="14">
        <f>D20</f>
        <v>63730.54</v>
      </c>
      <c r="E19" s="14">
        <v>0</v>
      </c>
      <c r="F19" s="14">
        <v>0</v>
      </c>
    </row>
    <row r="20" spans="1:6" s="4" customFormat="1" ht="84.75" customHeight="1">
      <c r="A20" s="5">
        <v>8</v>
      </c>
      <c r="B20" s="5" t="s">
        <v>31</v>
      </c>
      <c r="C20" s="9" t="s">
        <v>32</v>
      </c>
      <c r="D20" s="14">
        <v>63730.54</v>
      </c>
      <c r="E20" s="14">
        <v>0</v>
      </c>
      <c r="F20" s="14">
        <v>0</v>
      </c>
    </row>
    <row r="21" spans="1:6" s="4" customFormat="1" ht="65.25" customHeight="1">
      <c r="A21" s="5">
        <v>9</v>
      </c>
      <c r="B21" s="5" t="s">
        <v>33</v>
      </c>
      <c r="C21" s="9" t="s">
        <v>27</v>
      </c>
      <c r="D21" s="14">
        <f>D22</f>
        <v>25000</v>
      </c>
      <c r="E21" s="14">
        <v>0</v>
      </c>
      <c r="F21" s="14">
        <v>0</v>
      </c>
    </row>
    <row r="22" spans="1:6" s="4" customFormat="1" ht="75">
      <c r="A22" s="5">
        <v>10</v>
      </c>
      <c r="B22" s="5" t="s">
        <v>34</v>
      </c>
      <c r="C22" s="9" t="s">
        <v>29</v>
      </c>
      <c r="D22" s="14">
        <v>25000</v>
      </c>
      <c r="E22" s="14">
        <v>0</v>
      </c>
      <c r="F22" s="14">
        <v>0</v>
      </c>
    </row>
    <row r="23" spans="1:6" s="6" customFormat="1" ht="37.5">
      <c r="A23" s="8">
        <v>11</v>
      </c>
      <c r="B23" s="8" t="s">
        <v>13</v>
      </c>
      <c r="C23" s="7" t="s">
        <v>12</v>
      </c>
      <c r="D23" s="13">
        <f>(D25+D29)</f>
        <v>7828.459999999963</v>
      </c>
      <c r="E23" s="13">
        <f>(E25+E29)</f>
        <v>0</v>
      </c>
      <c r="F23" s="13">
        <f>(F25+F29)</f>
        <v>0</v>
      </c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-1982389.3800000001</v>
      </c>
      <c r="E24" s="14">
        <f aca="true" t="shared" si="0" ref="E24:F26">SUM(E25)</f>
        <v>-1543565.6</v>
      </c>
      <c r="F24" s="14">
        <f t="shared" si="0"/>
        <v>-1522593.5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-1982389.3800000001</v>
      </c>
      <c r="E25" s="14">
        <f t="shared" si="0"/>
        <v>-1543565.6</v>
      </c>
      <c r="F25" s="14">
        <f t="shared" si="0"/>
        <v>-1522593.5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-1982389.3800000001</v>
      </c>
      <c r="E26" s="14">
        <f t="shared" si="0"/>
        <v>-1543565.6</v>
      </c>
      <c r="F26" s="14">
        <f t="shared" si="0"/>
        <v>-1522593.5</v>
      </c>
    </row>
    <row r="27" spans="1:7" s="3" customFormat="1" ht="37.5">
      <c r="A27" s="5">
        <v>15</v>
      </c>
      <c r="B27" s="5" t="s">
        <v>18</v>
      </c>
      <c r="C27" s="9" t="s">
        <v>17</v>
      </c>
      <c r="D27" s="14">
        <f>-(1918658.84)-25000-38730.54</f>
        <v>-1982389.3800000001</v>
      </c>
      <c r="E27" s="17">
        <f>-1514296.1-29269.5</f>
        <v>-1543565.6</v>
      </c>
      <c r="F27" s="14">
        <f>-1522324-269.5</f>
        <v>-1522593.5</v>
      </c>
      <c r="G27" s="29"/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 aca="true" t="shared" si="1" ref="D28:F30">SUM(D29)</f>
        <v>1990217.84</v>
      </c>
      <c r="E28" s="14">
        <f t="shared" si="1"/>
        <v>1543565.6</v>
      </c>
      <c r="F28" s="14">
        <f t="shared" si="1"/>
        <v>1522593.5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1990217.84</v>
      </c>
      <c r="E29" s="14">
        <f t="shared" si="1"/>
        <v>1543565.6</v>
      </c>
      <c r="F29" s="14">
        <f t="shared" si="1"/>
        <v>1522593.5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 t="shared" si="1"/>
        <v>1990217.84</v>
      </c>
      <c r="E30" s="14">
        <f t="shared" si="1"/>
        <v>1543565.6</v>
      </c>
      <c r="F30" s="14">
        <f t="shared" si="1"/>
        <v>1522593.5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f>1965217.84+25000</f>
        <v>1990217.84</v>
      </c>
      <c r="E31" s="17">
        <f>1514296.1+29269.5</f>
        <v>1543565.6</v>
      </c>
      <c r="F31" s="14">
        <f>1522324+269.5</f>
        <v>1522593.5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46558.99999999996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4:F4"/>
    <mergeCell ref="B5:F5"/>
    <mergeCell ref="B6:F6"/>
    <mergeCell ref="A1:F1"/>
    <mergeCell ref="A2:F2"/>
    <mergeCell ref="A3:F3"/>
  </mergeCells>
  <printOptions/>
  <pageMargins left="0.7480314960629921" right="0.1968503937007874" top="0.5118110236220472" bottom="0.1968503937007874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natasha</cp:lastModifiedBy>
  <cp:lastPrinted>2017-05-03T06:13:12Z</cp:lastPrinted>
  <dcterms:created xsi:type="dcterms:W3CDTF">2005-11-11T01:14:18Z</dcterms:created>
  <dcterms:modified xsi:type="dcterms:W3CDTF">2017-05-18T08:09:51Z</dcterms:modified>
  <cp:category/>
  <cp:version/>
  <cp:contentType/>
  <cp:contentStatus/>
</cp:coreProperties>
</file>