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Январь" sheetId="1" r:id="rId1"/>
    <sheet name="Февраль" sheetId="2" r:id="rId2"/>
  </sheets>
  <definedNames>
    <definedName name="_xlnm._FilterDatabase" localSheetId="0" hidden="1">'Январь'!$A$7:$I$126</definedName>
    <definedName name="_xlnm.Print_Titles" localSheetId="0">'Январь'!$4:$5</definedName>
  </definedNames>
  <calcPr fullCalcOnLoad="1" refMode="R1C1"/>
</workbook>
</file>

<file path=xl/sharedStrings.xml><?xml version="1.0" encoding="utf-8"?>
<sst xmlns="http://schemas.openxmlformats.org/spreadsheetml/2006/main" count="271" uniqueCount="140">
  <si>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</si>
  <si>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</si>
  <si>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</si>
  <si>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</si>
  <si>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</si>
  <si>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</si>
  <si>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</si>
  <si>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</si>
  <si>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</si>
  <si>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</si>
  <si>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</si>
  <si>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</si>
  <si>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</si>
  <si>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</si>
  <si>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</si>
  <si>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</si>
  <si>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</si>
  <si>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</si>
  <si>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</si>
  <si>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</si>
  <si>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</si>
  <si>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</si>
  <si>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</si>
  <si>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</si>
  <si>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</si>
  <si>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</si>
  <si>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</si>
  <si>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</si>
  <si>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</si>
  <si>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</si>
  <si>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</si>
  <si>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</si>
  <si>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</si>
  <si>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</si>
  <si>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</si>
  <si>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</si>
  <si>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</si>
  <si>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</si>
  <si>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</si>
  <si>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</si>
  <si>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</si>
  <si>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</si>
  <si>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</si>
  <si>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</si>
  <si>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</si>
  <si>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</si>
  <si>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</si>
  <si>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</si>
  <si>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</si>
  <si>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</si>
  <si>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</si>
  <si>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</si>
  <si>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</si>
  <si>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</si>
  <si>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</si>
  <si>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</si>
  <si>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</si>
  <si>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</si>
  <si>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</si>
  <si>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</si>
  <si>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</si>
  <si>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</si>
  <si>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</si>
  <si>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</si>
  <si>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</si>
  <si>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</si>
  <si>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</si>
  <si>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</si>
  <si>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</si>
  <si>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</si>
  <si>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</si>
  <si>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</si>
  <si>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</si>
  <si>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</si>
  <si>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</si>
  <si>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</si>
  <si>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</si>
  <si>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</si>
  <si>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</si>
  <si>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</si>
  <si>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</si>
  <si>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</si>
  <si>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</si>
  <si>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</si>
  <si>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</si>
  <si>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</si>
  <si>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</si>
  <si>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</si>
  <si>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</si>
  <si>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</si>
  <si>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</si>
  <si>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</si>
  <si>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</si>
  <si>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</si>
  <si>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</si>
  <si>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</si>
  <si>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</si>
  <si>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</si>
  <si>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</si>
  <si>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</si>
  <si>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</si>
  <si>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</si>
  <si>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</si>
  <si>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</si>
  <si>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</si>
  <si>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</si>
  <si>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</si>
  <si>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</si>
  <si>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</si>
  <si>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</si>
  <si>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</si>
  <si>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</si>
  <si>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</si>
  <si>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</si>
  <si>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</si>
  <si>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</si>
  <si>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</si>
  <si>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</si>
  <si>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</si>
  <si>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</si>
  <si>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</si>
  <si>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</si>
  <si>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</si>
  <si>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</si>
  <si>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</si>
  <si>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</si>
  <si>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</si>
  <si>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</si>
  <si>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</si>
  <si>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</si>
  <si>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</si>
  <si>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</si>
  <si>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</si>
  <si>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</si>
  <si>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</si>
  <si>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</si>
  <si>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</si>
  <si>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 xml:space="preserve">На 01.01.2015 </t>
  </si>
  <si>
    <t>На  01.03.2015</t>
  </si>
  <si>
    <t>На  01.03.2016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</si>
</sst>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2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D4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68" t="s">
        <v>122</v>
      </c>
      <c r="B1" s="68"/>
      <c r="C1" s="68"/>
      <c r="D1" s="68"/>
      <c r="E1" s="68"/>
      <c r="F1" s="68"/>
      <c r="G1" s="68"/>
      <c r="H1" s="68"/>
      <c r="I1" s="38"/>
    </row>
    <row r="2" spans="1:9" ht="15">
      <c r="A2" s="69" t="s">
        <v>130</v>
      </c>
      <c r="B2" s="69"/>
      <c r="C2" s="69"/>
      <c r="D2" s="69"/>
      <c r="E2" s="69"/>
      <c r="F2" s="69"/>
      <c r="G2" s="69"/>
      <c r="H2" s="69"/>
      <c r="I2" s="39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74" t="s">
        <v>82</v>
      </c>
      <c r="B9" s="60">
        <f>B11+B12+B13+B14</f>
        <v>216211.09999999998</v>
      </c>
      <c r="C9" s="60">
        <f>C11+C12+C13+C14</f>
        <v>10679.7</v>
      </c>
      <c r="D9" s="60">
        <f>D11+D12+D13+D14</f>
        <v>7951.78</v>
      </c>
      <c r="E9" s="62">
        <f>$D:$D/$B:$B*100</f>
        <v>3.6777852755940836</v>
      </c>
      <c r="F9" s="60">
        <f>$D:$D/$C:$C*100</f>
        <v>74.45696040150939</v>
      </c>
      <c r="G9" s="60">
        <f>G11+G12+G13+G14</f>
        <v>9075</v>
      </c>
      <c r="H9" s="62">
        <f>$D:$D/$G:$G*100</f>
        <v>87.62292011019284</v>
      </c>
      <c r="I9" s="60">
        <f>I11+I12+I13+I14</f>
        <v>7951.78</v>
      </c>
    </row>
    <row r="10" spans="1:9" ht="12.75">
      <c r="A10" s="75"/>
      <c r="B10" s="61"/>
      <c r="C10" s="61"/>
      <c r="D10" s="61"/>
      <c r="E10" s="63"/>
      <c r="F10" s="64"/>
      <c r="G10" s="61"/>
      <c r="H10" s="63"/>
      <c r="I10" s="61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65" t="s">
        <v>34</v>
      </c>
      <c r="B70" s="66"/>
      <c r="C70" s="66"/>
      <c r="D70" s="66"/>
      <c r="E70" s="66"/>
      <c r="F70" s="66"/>
      <c r="G70" s="66"/>
      <c r="H70" s="66"/>
      <c r="I70" s="67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:D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8" t="s">
        <v>122</v>
      </c>
      <c r="B1" s="68"/>
      <c r="C1" s="68"/>
      <c r="D1" s="68"/>
      <c r="E1" s="68"/>
      <c r="F1" s="68"/>
      <c r="G1" s="68"/>
      <c r="H1" s="68"/>
      <c r="I1" s="38"/>
    </row>
    <row r="2" spans="1:9" ht="15">
      <c r="A2" s="69" t="s">
        <v>135</v>
      </c>
      <c r="B2" s="69"/>
      <c r="C2" s="69"/>
      <c r="D2" s="69"/>
      <c r="E2" s="69"/>
      <c r="F2" s="69"/>
      <c r="G2" s="69"/>
      <c r="H2" s="69"/>
      <c r="I2" s="39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74" t="s">
        <v>82</v>
      </c>
      <c r="B9" s="60">
        <f>B11+B12+B13+B14</f>
        <v>216211.09999999998</v>
      </c>
      <c r="C9" s="60">
        <f>C11+C12+C13+C14</f>
        <v>26370.7</v>
      </c>
      <c r="D9" s="60">
        <f>D11+D12+D13+D14</f>
        <v>26510.709999999995</v>
      </c>
      <c r="E9" s="62">
        <f>$D:$D/$B:$B*100</f>
        <v>12.26149351259024</v>
      </c>
      <c r="F9" s="60">
        <f>$D:$D/$C:$C*100</f>
        <v>100.53093016112578</v>
      </c>
      <c r="G9" s="60">
        <f>G11+G12+G13+G14</f>
        <v>24392.7</v>
      </c>
      <c r="H9" s="62">
        <f>$D:$D/$G:$G*100</f>
        <v>108.68296662526082</v>
      </c>
      <c r="I9" s="60">
        <f>I11+I12+I13+I14</f>
        <v>18558.95</v>
      </c>
    </row>
    <row r="10" spans="1:9" ht="12.75">
      <c r="A10" s="75"/>
      <c r="B10" s="61"/>
      <c r="C10" s="61"/>
      <c r="D10" s="61"/>
      <c r="E10" s="63"/>
      <c r="F10" s="64"/>
      <c r="G10" s="61"/>
      <c r="H10" s="63"/>
      <c r="I10" s="61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65" t="s">
        <v>34</v>
      </c>
      <c r="B70" s="66"/>
      <c r="C70" s="66"/>
      <c r="D70" s="66"/>
      <c r="E70" s="66"/>
      <c r="F70" s="66"/>
      <c r="G70" s="66"/>
      <c r="H70" s="66"/>
      <c r="I70" s="67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42">
        <f>D116-Январь!I116</f>
        <v>15670.61999999998</v>
      </c>
    </row>
    <row r="117" spans="1:9" ht="24" customHeight="1">
      <c r="A117" s="3" t="s">
        <v>69</v>
      </c>
      <c r="B117" s="35" t="s">
        <v>137</v>
      </c>
      <c r="C117" s="35"/>
      <c r="D117" s="35" t="s">
        <v>139</v>
      </c>
      <c r="E117" s="35"/>
      <c r="F117" s="35"/>
      <c r="G117" s="35" t="s">
        <v>138</v>
      </c>
      <c r="H117" s="34"/>
      <c r="I117" s="43"/>
    </row>
    <row r="118" spans="1:9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5"/>
      <c r="F118" s="35"/>
      <c r="G118" s="34">
        <f>E118-G120-G123</f>
        <v>-1097</v>
      </c>
      <c r="H118" s="44"/>
      <c r="I118" s="42">
        <f>D118-Январь!I118</f>
        <v>-19762.049999999977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>
        <f>23257-22160</f>
        <v>1097</v>
      </c>
      <c r="H120" s="44"/>
      <c r="I120" s="43">
        <f>D120-Январь!I120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>
        <v>22160</v>
      </c>
      <c r="H121" s="44"/>
      <c r="I121" s="43">
        <f>D121-Январь!I121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>
        <v>-5000</v>
      </c>
      <c r="H122" s="52"/>
      <c r="I122" s="43">
        <f>D122-Январь!I122</f>
        <v>-15000</v>
      </c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>
        <f>D123-Январь!I123</f>
        <v>0</v>
      </c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>
        <v>-5000</v>
      </c>
      <c r="H124" s="46"/>
      <c r="I124" s="43">
        <f>D124-Январь!I124</f>
        <v>-15000</v>
      </c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0:I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2016-04-05T05:04:20Z</cp:lastPrinted>
  <dcterms:created xsi:type="dcterms:W3CDTF">2010-09-10T01:16:58Z</dcterms:created>
  <dcterms:modified xsi:type="dcterms:W3CDTF">2016-04-05T07:55:23Z</dcterms:modified>
  <cp:category/>
  <cp:version/>
  <cp:contentType/>
  <cp:contentStatus/>
</cp:coreProperties>
</file>