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Бюджет!$I$47</definedName>
  </definedNames>
  <calcPr calcId="125725"/>
</workbook>
</file>

<file path=xl/calcChain.xml><?xml version="1.0" encoding="utf-8"?>
<calcChain xmlns="http://schemas.openxmlformats.org/spreadsheetml/2006/main">
  <c r="F42" i="1"/>
  <c r="C32"/>
  <c r="C45"/>
  <c r="D45"/>
  <c r="E45"/>
  <c r="F45"/>
  <c r="D41"/>
  <c r="E41"/>
  <c r="F41"/>
  <c r="C41"/>
  <c r="D35"/>
  <c r="E35"/>
  <c r="F35"/>
  <c r="C35"/>
  <c r="C29"/>
  <c r="D27"/>
  <c r="E27"/>
  <c r="E42" s="1"/>
  <c r="F27"/>
  <c r="C27"/>
  <c r="D24"/>
  <c r="E24"/>
  <c r="F24"/>
  <c r="C24"/>
  <c r="D21"/>
  <c r="D42" s="1"/>
  <c r="E21"/>
  <c r="F21"/>
  <c r="C21"/>
  <c r="C37"/>
  <c r="C5"/>
  <c r="F37"/>
  <c r="E37"/>
  <c r="D37"/>
  <c r="E32"/>
  <c r="F32"/>
  <c r="D32"/>
  <c r="E29"/>
  <c r="F29"/>
  <c r="D29"/>
  <c r="E5"/>
  <c r="F5"/>
  <c r="D5"/>
  <c r="D46" l="1"/>
  <c r="D47" s="1"/>
  <c r="F46"/>
  <c r="F47" s="1"/>
  <c r="E46"/>
  <c r="E47" s="1"/>
  <c r="C42"/>
  <c r="C46" s="1"/>
  <c r="C47" s="1"/>
</calcChain>
</file>

<file path=xl/sharedStrings.xml><?xml version="1.0" encoding="utf-8"?>
<sst xmlns="http://schemas.openxmlformats.org/spreadsheetml/2006/main" count="60" uniqueCount="40">
  <si>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</si>
  <si>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</si>
  <si>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</si>
  <si>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</si>
  <si>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</si>
  <si>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</si>
  <si>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</si>
  <si>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</si>
  <si>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</si>
  <si>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</si>
  <si>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</si>
  <si>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</si>
  <si>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</si>
  <si>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</si>
  <si>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</si>
  <si>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</si>
  <si>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</si>
  <si>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</si>
  <si>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</si>
  <si>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</si>
  <si>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</si>
  <si>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</si>
  <si>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</si>
  <si>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</si>
  <si>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</si>
  <si>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</si>
  <si>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</si>
  <si>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</si>
  <si>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</si>
  <si>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План 2018 год</t>
  </si>
  <si>
    <t>План 2019 год</t>
  </si>
  <si>
    <t>ГРБС</t>
  </si>
  <si>
    <t>Направление расходов</t>
  </si>
  <si>
    <t>Факт 2017 год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</si>
  <si>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</si>
  <si>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</si>
  <si>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</si>
  <si>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</si>
  <si>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Муниципальная программа "Формирование современной городской среды" на 2018-2022 годы</t>
  </si>
  <si>
    <t>Всего расходов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</si>
</sst>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Бюджет!$B$45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Бюджет!$C$44:$F$44</c:f>
              <c:strCache>
                <c:ptCount val="4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</c:strCache>
            </c:strRef>
          </c:cat>
          <c:val>
            <c:numRef>
              <c:f>Бюджет!$C$45:$F$45</c:f>
              <c:numCache>
                <c:formatCode>#,##0.00</c:formatCode>
                <c:ptCount val="4"/>
                <c:pt idx="0">
                  <c:v>50452774.479999989</c:v>
                </c:pt>
                <c:pt idx="1">
                  <c:v>40324820</c:v>
                </c:pt>
                <c:pt idx="2">
                  <c:v>36494820</c:v>
                </c:pt>
                <c:pt idx="3">
                  <c:v>36515620</c:v>
                </c:pt>
              </c:numCache>
            </c:numRef>
          </c:val>
        </c:ser>
        <c:ser>
          <c:idx val="1"/>
          <c:order val="1"/>
          <c:tx>
            <c:strRef>
              <c:f>Бюджет!$B$46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Бюджет!$C$44:$F$44</c:f>
              <c:strCache>
                <c:ptCount val="4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</c:strCache>
            </c:strRef>
          </c:cat>
          <c:val>
            <c:numRef>
              <c:f>Бюджет!$C$46:$F$46</c:f>
              <c:numCache>
                <c:formatCode>#,##0.00</c:formatCode>
                <c:ptCount val="4"/>
                <c:pt idx="0">
                  <c:v>1889860103.04</c:v>
                </c:pt>
                <c:pt idx="1">
                  <c:v>1702120780</c:v>
                </c:pt>
                <c:pt idx="2">
                  <c:v>1499933780</c:v>
                </c:pt>
                <c:pt idx="3">
                  <c:v>1494549780</c:v>
                </c:pt>
              </c:numCache>
            </c:numRef>
          </c:val>
        </c:ser>
        <c:ser>
          <c:idx val="2"/>
          <c:order val="2"/>
          <c:tx>
            <c:strRef>
              <c:f>Бюджет!$B$47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Бюджет!$C$44:$F$44</c:f>
              <c:strCache>
                <c:ptCount val="4"/>
                <c:pt idx="0">
                  <c:v>Факт 2017 год</c:v>
                </c:pt>
                <c:pt idx="1">
                  <c:v>План 2018 год</c:v>
                </c:pt>
                <c:pt idx="2">
                  <c:v>План 2019 год</c:v>
                </c:pt>
                <c:pt idx="3">
                  <c:v>План 2020 год</c:v>
                </c:pt>
              </c:strCache>
            </c:strRef>
          </c:cat>
          <c:val>
            <c:numRef>
              <c:f>Бюджет!$C$47:$F$47</c:f>
              <c:numCache>
                <c:formatCode>#,##0.00</c:formatCode>
                <c:ptCount val="4"/>
                <c:pt idx="0">
                  <c:v>1940312877.52</c:v>
                </c:pt>
                <c:pt idx="1">
                  <c:v>1742445600</c:v>
                </c:pt>
                <c:pt idx="2">
                  <c:v>1536428600</c:v>
                </c:pt>
                <c:pt idx="3">
                  <c:v>1531065400</c:v>
                </c:pt>
              </c:numCache>
            </c:numRef>
          </c:val>
        </c:ser>
        <c:shape val="cylinder"/>
        <c:axId val="66571264"/>
        <c:axId val="66583936"/>
        <c:axId val="0"/>
      </c:bar3DChart>
      <c:catAx>
        <c:axId val="66571264"/>
        <c:scaling>
          <c:orientation val="minMax"/>
        </c:scaling>
        <c:axPos val="b"/>
        <c:tickLblPos val="nextTo"/>
        <c:crossAx val="66583936"/>
        <c:crosses val="autoZero"/>
        <c:auto val="1"/>
        <c:lblAlgn val="ctr"/>
        <c:lblOffset val="100"/>
      </c:catAx>
      <c:valAx>
        <c:axId val="66583936"/>
        <c:scaling>
          <c:orientation val="minMax"/>
        </c:scaling>
        <c:axPos val="l"/>
        <c:majorGridlines/>
        <c:numFmt formatCode="#,##0.00" sourceLinked="1"/>
        <c:tickLblPos val="nextTo"/>
        <c:crossAx val="66571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2</xdr:row>
      <xdr:rowOff>9524</xdr:rowOff>
    </xdr:from>
    <xdr:to>
      <xdr:col>19</xdr:col>
      <xdr:colOff>161925</xdr:colOff>
      <xdr:row>8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7"/>
  <sheetViews>
    <sheetView showGridLines="0" tabSelected="1" workbookViewId="0">
      <selection activeCell="A3" sqref="A3:F42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9" width="9.140625" style="1" customWidth="1"/>
    <col min="10" max="16384" width="9.140625" style="1"/>
  </cols>
  <sheetData>
    <row r="1" spans="1:9">
      <c r="A1" s="7"/>
      <c r="B1" s="7"/>
      <c r="C1" s="7"/>
      <c r="D1" s="7"/>
      <c r="E1" s="7"/>
      <c r="F1" s="7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>
      <c r="A3" s="4" t="s">
        <v>31</v>
      </c>
      <c r="B3" s="4" t="s">
        <v>32</v>
      </c>
      <c r="C3" s="4" t="s">
        <v>33</v>
      </c>
      <c r="D3" s="4" t="s">
        <v>29</v>
      </c>
      <c r="E3" s="4" t="s">
        <v>30</v>
      </c>
      <c r="F3" s="4" t="s">
        <v>36</v>
      </c>
    </row>
    <row r="4" spans="1:9" ht="33.75">
      <c r="A4" s="8" t="s">
        <v>23</v>
      </c>
      <c r="B4" s="8" t="s">
        <v>1</v>
      </c>
      <c r="C4" s="12">
        <v>5749015.5800000001</v>
      </c>
      <c r="D4" s="13">
        <v>8045690</v>
      </c>
      <c r="E4" s="12">
        <v>6095690</v>
      </c>
      <c r="F4" s="12">
        <v>6095690</v>
      </c>
    </row>
    <row r="5" spans="1:9">
      <c r="A5" s="14" t="s">
        <v>22</v>
      </c>
      <c r="B5" s="14"/>
      <c r="C5" s="15">
        <f>C4</f>
        <v>5749015.5800000001</v>
      </c>
      <c r="D5" s="15">
        <f>D4</f>
        <v>8045690</v>
      </c>
      <c r="E5" s="15">
        <f t="shared" ref="E5:F5" si="0">E4</f>
        <v>6095690</v>
      </c>
      <c r="F5" s="15">
        <f t="shared" si="0"/>
        <v>6095690</v>
      </c>
    </row>
    <row r="6" spans="1:9" ht="22.5">
      <c r="A6" s="16" t="s">
        <v>4</v>
      </c>
      <c r="B6" s="8" t="s">
        <v>2</v>
      </c>
      <c r="C6" s="12">
        <v>477150</v>
      </c>
      <c r="D6" s="13">
        <v>63620</v>
      </c>
      <c r="E6" s="12">
        <v>0</v>
      </c>
      <c r="F6" s="12">
        <v>0</v>
      </c>
    </row>
    <row r="7" spans="1:9" ht="67.5">
      <c r="A7" s="16"/>
      <c r="B7" s="8" t="s">
        <v>3</v>
      </c>
      <c r="C7" s="12">
        <v>41098708.350000001</v>
      </c>
      <c r="D7" s="13">
        <v>33995030</v>
      </c>
      <c r="E7" s="12">
        <v>31401120</v>
      </c>
      <c r="F7" s="12">
        <v>31401120</v>
      </c>
    </row>
    <row r="8" spans="1:9" ht="45">
      <c r="A8" s="16"/>
      <c r="B8" s="8" t="s">
        <v>5</v>
      </c>
      <c r="C8" s="13">
        <v>154104487.72</v>
      </c>
      <c r="D8" s="13">
        <v>121923230</v>
      </c>
      <c r="E8" s="12">
        <v>36970440</v>
      </c>
      <c r="F8" s="12">
        <v>37476140</v>
      </c>
    </row>
    <row r="9" spans="1:9" ht="33.75">
      <c r="A9" s="16"/>
      <c r="B9" s="8" t="s">
        <v>6</v>
      </c>
      <c r="C9" s="13">
        <v>37972326.329999998</v>
      </c>
      <c r="D9" s="13">
        <v>23405320</v>
      </c>
      <c r="E9" s="12">
        <v>21355320</v>
      </c>
      <c r="F9" s="12">
        <v>19803320</v>
      </c>
    </row>
    <row r="10" spans="1:9" ht="45">
      <c r="A10" s="16"/>
      <c r="B10" s="8" t="s">
        <v>7</v>
      </c>
      <c r="C10" s="13">
        <v>38607160.439999998</v>
      </c>
      <c r="D10" s="13">
        <v>7787740</v>
      </c>
      <c r="E10" s="12">
        <v>4018540</v>
      </c>
      <c r="F10" s="12">
        <v>3008540</v>
      </c>
    </row>
    <row r="11" spans="1:9" ht="22.5">
      <c r="A11" s="16"/>
      <c r="B11" s="8" t="s">
        <v>8</v>
      </c>
      <c r="C11" s="13">
        <v>2167200</v>
      </c>
      <c r="D11" s="13">
        <v>999810</v>
      </c>
      <c r="E11" s="13">
        <v>0</v>
      </c>
      <c r="F11" s="13">
        <v>0</v>
      </c>
    </row>
    <row r="12" spans="1:9" ht="33.75">
      <c r="A12" s="16"/>
      <c r="B12" s="8" t="s">
        <v>9</v>
      </c>
      <c r="C12" s="13">
        <v>22727427.920000002</v>
      </c>
      <c r="D12" s="13">
        <v>22716020</v>
      </c>
      <c r="E12" s="12">
        <v>22550120</v>
      </c>
      <c r="F12" s="12">
        <v>22550120</v>
      </c>
    </row>
    <row r="13" spans="1:9" ht="45">
      <c r="A13" s="16"/>
      <c r="B13" s="8" t="s">
        <v>10</v>
      </c>
      <c r="C13" s="13">
        <v>150478179.00999999</v>
      </c>
      <c r="D13" s="13">
        <v>65218400</v>
      </c>
      <c r="E13" s="12">
        <v>13616500</v>
      </c>
      <c r="F13" s="12">
        <v>13616500</v>
      </c>
    </row>
    <row r="14" spans="1:9" ht="33.75">
      <c r="A14" s="16"/>
      <c r="B14" s="8" t="s">
        <v>11</v>
      </c>
      <c r="C14" s="13">
        <v>5500000</v>
      </c>
      <c r="D14" s="13">
        <v>500000</v>
      </c>
      <c r="E14" s="13">
        <v>500000</v>
      </c>
      <c r="F14" s="13">
        <v>500000</v>
      </c>
    </row>
    <row r="15" spans="1:9" ht="45">
      <c r="A15" s="16"/>
      <c r="B15" s="8" t="s">
        <v>12</v>
      </c>
      <c r="C15" s="13">
        <v>9563274.4399999995</v>
      </c>
      <c r="D15" s="13">
        <v>8900510</v>
      </c>
      <c r="E15" s="12">
        <v>8648610</v>
      </c>
      <c r="F15" s="12">
        <v>8648610</v>
      </c>
    </row>
    <row r="16" spans="1:9" ht="22.5">
      <c r="A16" s="16"/>
      <c r="B16" s="8" t="s">
        <v>13</v>
      </c>
      <c r="C16" s="13">
        <v>4595958.07</v>
      </c>
      <c r="D16" s="13">
        <v>4310250</v>
      </c>
      <c r="E16" s="12">
        <v>4310250</v>
      </c>
      <c r="F16" s="12">
        <v>4310250</v>
      </c>
    </row>
    <row r="17" spans="1:6" ht="22.5">
      <c r="A17" s="16"/>
      <c r="B17" s="8" t="s">
        <v>14</v>
      </c>
      <c r="C17" s="13">
        <v>5000</v>
      </c>
      <c r="D17" s="13">
        <v>230000</v>
      </c>
      <c r="E17" s="13">
        <v>30000</v>
      </c>
      <c r="F17" s="13">
        <v>30000</v>
      </c>
    </row>
    <row r="18" spans="1:6" ht="33.75">
      <c r="A18" s="16"/>
      <c r="B18" s="8" t="s">
        <v>38</v>
      </c>
      <c r="C18" s="13">
        <v>0</v>
      </c>
      <c r="D18" s="13">
        <v>27517110</v>
      </c>
      <c r="E18" s="13">
        <v>0</v>
      </c>
      <c r="F18" s="13">
        <v>0</v>
      </c>
    </row>
    <row r="19" spans="1:6" ht="45">
      <c r="A19" s="16"/>
      <c r="B19" s="8" t="s">
        <v>15</v>
      </c>
      <c r="C19" s="13">
        <v>1245949.02</v>
      </c>
      <c r="D19" s="13">
        <v>1246600</v>
      </c>
      <c r="E19" s="13">
        <v>1246600</v>
      </c>
      <c r="F19" s="13">
        <v>1246600</v>
      </c>
    </row>
    <row r="20" spans="1:6" ht="22.5">
      <c r="A20" s="16"/>
      <c r="B20" s="8" t="s">
        <v>16</v>
      </c>
      <c r="C20" s="13">
        <v>40942229.869999997</v>
      </c>
      <c r="D20" s="13">
        <v>28775680</v>
      </c>
      <c r="E20" s="12">
        <v>26992180</v>
      </c>
      <c r="F20" s="12">
        <v>27000980</v>
      </c>
    </row>
    <row r="21" spans="1:6">
      <c r="A21" s="14" t="s">
        <v>22</v>
      </c>
      <c r="B21" s="14"/>
      <c r="C21" s="15">
        <f>SUM(C6:C20)</f>
        <v>509485051.16999996</v>
      </c>
      <c r="D21" s="15">
        <f>SUM(D6:D20)</f>
        <v>347589320</v>
      </c>
      <c r="E21" s="15">
        <f>SUM(E6:E20)</f>
        <v>171639680</v>
      </c>
      <c r="F21" s="15">
        <f>SUM(F6:F20)</f>
        <v>169592180</v>
      </c>
    </row>
    <row r="22" spans="1:6" ht="33.75">
      <c r="A22" s="17" t="s">
        <v>0</v>
      </c>
      <c r="B22" s="8" t="s">
        <v>9</v>
      </c>
      <c r="C22" s="13">
        <v>8720669.1099999994</v>
      </c>
      <c r="D22" s="13">
        <v>7676320</v>
      </c>
      <c r="E22" s="13">
        <v>7613320</v>
      </c>
      <c r="F22" s="13">
        <v>7613320</v>
      </c>
    </row>
    <row r="23" spans="1:6" ht="22.5">
      <c r="A23" s="17"/>
      <c r="B23" s="8" t="s">
        <v>17</v>
      </c>
      <c r="C23" s="13">
        <v>110897.87</v>
      </c>
      <c r="D23" s="13">
        <v>400000</v>
      </c>
      <c r="E23" s="13">
        <v>300000</v>
      </c>
      <c r="F23" s="13">
        <v>300000</v>
      </c>
    </row>
    <row r="24" spans="1:6">
      <c r="A24" s="14" t="s">
        <v>22</v>
      </c>
      <c r="B24" s="14"/>
      <c r="C24" s="15">
        <f>SUM(C22:C23)</f>
        <v>8831566.9799999986</v>
      </c>
      <c r="D24" s="15">
        <f>SUM(D22:D23)</f>
        <v>8076320</v>
      </c>
      <c r="E24" s="15">
        <f>SUM(E22:E23)</f>
        <v>7913320</v>
      </c>
      <c r="F24" s="15">
        <f>SUM(F22:F23)</f>
        <v>7913320</v>
      </c>
    </row>
    <row r="25" spans="1:6" ht="33.75">
      <c r="A25" s="17" t="s">
        <v>25</v>
      </c>
      <c r="B25" s="8" t="s">
        <v>6</v>
      </c>
      <c r="C25" s="13">
        <v>67830</v>
      </c>
      <c r="D25" s="13">
        <v>0</v>
      </c>
      <c r="E25" s="13">
        <v>0</v>
      </c>
      <c r="F25" s="13">
        <v>0</v>
      </c>
    </row>
    <row r="26" spans="1:6" ht="56.25">
      <c r="A26" s="17"/>
      <c r="B26" s="8" t="s">
        <v>18</v>
      </c>
      <c r="C26" s="13">
        <v>2287522.98</v>
      </c>
      <c r="D26" s="13">
        <v>1856850</v>
      </c>
      <c r="E26" s="13">
        <v>1860350</v>
      </c>
      <c r="F26" s="13">
        <v>1872350</v>
      </c>
    </row>
    <row r="27" spans="1:6">
      <c r="A27" s="14" t="s">
        <v>22</v>
      </c>
      <c r="B27" s="14"/>
      <c r="C27" s="15">
        <f>SUM(C25:C26)</f>
        <v>2355352.98</v>
      </c>
      <c r="D27" s="15">
        <f t="shared" ref="D27:F27" si="1">SUM(D25:D26)</f>
        <v>1856850</v>
      </c>
      <c r="E27" s="15">
        <f t="shared" si="1"/>
        <v>1860350</v>
      </c>
      <c r="F27" s="15">
        <f t="shared" si="1"/>
        <v>1872350</v>
      </c>
    </row>
    <row r="28" spans="1:6" ht="22.5">
      <c r="A28" s="8"/>
      <c r="B28" s="8" t="s">
        <v>17</v>
      </c>
      <c r="C28" s="13">
        <v>117159.16</v>
      </c>
      <c r="D28" s="13">
        <v>0</v>
      </c>
      <c r="E28" s="13">
        <v>0</v>
      </c>
      <c r="F28" s="13">
        <v>0</v>
      </c>
    </row>
    <row r="29" spans="1:6" s="5" customFormat="1">
      <c r="A29" s="18" t="s">
        <v>22</v>
      </c>
      <c r="B29" s="18"/>
      <c r="C29" s="19">
        <f>SUM(C28:C28)</f>
        <v>117159.16</v>
      </c>
      <c r="D29" s="19">
        <f>D28</f>
        <v>0</v>
      </c>
      <c r="E29" s="19">
        <f t="shared" ref="E29:F29" si="2">E28</f>
        <v>0</v>
      </c>
      <c r="F29" s="19">
        <f t="shared" si="2"/>
        <v>0</v>
      </c>
    </row>
    <row r="30" spans="1:6" ht="22.5">
      <c r="A30" s="17" t="s">
        <v>26</v>
      </c>
      <c r="B30" s="8" t="s">
        <v>8</v>
      </c>
      <c r="C30" s="13">
        <v>18341897.890000001</v>
      </c>
      <c r="D30" s="13">
        <v>14111980</v>
      </c>
      <c r="E30" s="13">
        <v>13078980</v>
      </c>
      <c r="F30" s="13">
        <v>13078980</v>
      </c>
    </row>
    <row r="31" spans="1:6" ht="45">
      <c r="A31" s="17"/>
      <c r="B31" s="8" t="s">
        <v>19</v>
      </c>
      <c r="C31" s="13">
        <v>53378169.689999998</v>
      </c>
      <c r="D31" s="13">
        <v>52004980</v>
      </c>
      <c r="E31" s="13">
        <v>48852440</v>
      </c>
      <c r="F31" s="13">
        <v>48289740</v>
      </c>
    </row>
    <row r="32" spans="1:6">
      <c r="A32" s="20" t="s">
        <v>22</v>
      </c>
      <c r="B32" s="20"/>
      <c r="C32" s="15">
        <f>C31+C30</f>
        <v>71720067.579999998</v>
      </c>
      <c r="D32" s="15">
        <f>D31+D30</f>
        <v>66116960</v>
      </c>
      <c r="E32" s="15">
        <f t="shared" ref="E32:F32" si="3">E31+E30</f>
        <v>61931420</v>
      </c>
      <c r="F32" s="15">
        <f t="shared" si="3"/>
        <v>61368720</v>
      </c>
    </row>
    <row r="33" spans="1:6" ht="22.5">
      <c r="A33" s="8" t="s">
        <v>37</v>
      </c>
      <c r="B33" s="8" t="s">
        <v>2</v>
      </c>
      <c r="C33" s="13">
        <v>141686354.83000001</v>
      </c>
      <c r="D33" s="13">
        <v>117248090</v>
      </c>
      <c r="E33" s="13">
        <v>113896460</v>
      </c>
      <c r="F33" s="13">
        <v>112496460</v>
      </c>
    </row>
    <row r="34" spans="1:6" ht="22.5">
      <c r="A34" s="8"/>
      <c r="B34" s="8" t="s">
        <v>20</v>
      </c>
      <c r="C34" s="13">
        <v>265050</v>
      </c>
      <c r="D34" s="13">
        <v>250000</v>
      </c>
      <c r="E34" s="13">
        <v>250000</v>
      </c>
      <c r="F34" s="13">
        <v>250000</v>
      </c>
    </row>
    <row r="35" spans="1:6">
      <c r="A35" s="14" t="s">
        <v>22</v>
      </c>
      <c r="B35" s="14"/>
      <c r="C35" s="15">
        <f>SUM(C33:C34)</f>
        <v>141951404.83000001</v>
      </c>
      <c r="D35" s="15">
        <f>SUM(D33:D34)</f>
        <v>117498090</v>
      </c>
      <c r="E35" s="15">
        <f>SUM(E33:E34)</f>
        <v>114146460</v>
      </c>
      <c r="F35" s="15">
        <f>SUM(F33:F34)</f>
        <v>112746460</v>
      </c>
    </row>
    <row r="36" spans="1:6" ht="22.5">
      <c r="A36" s="8" t="s">
        <v>27</v>
      </c>
      <c r="B36" s="8" t="s">
        <v>20</v>
      </c>
      <c r="C36" s="13">
        <v>1114252365.7</v>
      </c>
      <c r="D36" s="13">
        <v>1117785160</v>
      </c>
      <c r="E36" s="13">
        <v>1097364470</v>
      </c>
      <c r="F36" s="13">
        <v>1095999470</v>
      </c>
    </row>
    <row r="37" spans="1:6">
      <c r="A37" s="18" t="s">
        <v>22</v>
      </c>
      <c r="B37" s="18"/>
      <c r="C37" s="19">
        <f>C36</f>
        <v>1114252365.7</v>
      </c>
      <c r="D37" s="19">
        <f>D36</f>
        <v>1117785160</v>
      </c>
      <c r="E37" s="19">
        <f t="shared" ref="E37" si="4">E36</f>
        <v>1097364470</v>
      </c>
      <c r="F37" s="19">
        <f t="shared" ref="F37" si="5">F36</f>
        <v>1095999470</v>
      </c>
    </row>
    <row r="38" spans="1:6" ht="33.75">
      <c r="A38" s="17" t="s">
        <v>28</v>
      </c>
      <c r="B38" s="8" t="s">
        <v>21</v>
      </c>
      <c r="C38" s="13">
        <v>83500127.810000002</v>
      </c>
      <c r="D38" s="13">
        <v>74239500</v>
      </c>
      <c r="E38" s="13">
        <v>74239500</v>
      </c>
      <c r="F38" s="13">
        <v>74239500</v>
      </c>
    </row>
    <row r="39" spans="1:6" ht="45">
      <c r="A39" s="17"/>
      <c r="B39" s="8" t="s">
        <v>10</v>
      </c>
      <c r="C39" s="13">
        <v>1237710</v>
      </c>
      <c r="D39" s="13">
        <v>37710</v>
      </c>
      <c r="E39" s="13">
        <v>37710</v>
      </c>
      <c r="F39" s="13">
        <v>37710</v>
      </c>
    </row>
    <row r="40" spans="1:6" ht="33.75">
      <c r="A40" s="17"/>
      <c r="B40" s="8" t="s">
        <v>11</v>
      </c>
      <c r="C40" s="13">
        <v>1113055.73</v>
      </c>
      <c r="D40" s="13">
        <v>1200000</v>
      </c>
      <c r="E40" s="13">
        <v>1200000</v>
      </c>
      <c r="F40" s="13">
        <v>1200000</v>
      </c>
    </row>
    <row r="41" spans="1:6">
      <c r="A41" s="14" t="s">
        <v>22</v>
      </c>
      <c r="B41" s="14"/>
      <c r="C41" s="15">
        <f>SUM(C38:C40)</f>
        <v>85850893.540000007</v>
      </c>
      <c r="D41" s="15">
        <f>SUM(D38:D40)</f>
        <v>75477210</v>
      </c>
      <c r="E41" s="15">
        <f>SUM(E38:E40)</f>
        <v>75477210</v>
      </c>
      <c r="F41" s="15">
        <f>SUM(F38:F40)</f>
        <v>75477210</v>
      </c>
    </row>
    <row r="42" spans="1:6">
      <c r="A42" s="21" t="s">
        <v>24</v>
      </c>
      <c r="B42" s="21"/>
      <c r="C42" s="22">
        <f>C5+C21+C24+C27+C29+C32+C35+C37+C41</f>
        <v>1940312877.52</v>
      </c>
      <c r="D42" s="22">
        <f t="shared" ref="D42:F42" si="6">D5+D21+D24+D27+D29+D32+D35+D37+D41</f>
        <v>1742445600</v>
      </c>
      <c r="E42" s="22">
        <f t="shared" si="6"/>
        <v>1536428600</v>
      </c>
      <c r="F42" s="22">
        <f t="shared" si="6"/>
        <v>1531065400</v>
      </c>
    </row>
    <row r="43" spans="1:6" ht="12.75" customHeight="1">
      <c r="D43" s="6"/>
      <c r="E43" s="6"/>
      <c r="F43" s="6"/>
    </row>
    <row r="44" spans="1:6" ht="12.75" customHeight="1">
      <c r="A44" s="10"/>
      <c r="B44" s="9"/>
      <c r="C44" s="4" t="s">
        <v>33</v>
      </c>
      <c r="D44" s="4" t="s">
        <v>29</v>
      </c>
      <c r="E44" s="4" t="s">
        <v>30</v>
      </c>
      <c r="F44" s="4" t="s">
        <v>36</v>
      </c>
    </row>
    <row r="45" spans="1:6" ht="12.75" customHeight="1">
      <c r="A45" s="10"/>
      <c r="B45" s="8" t="s">
        <v>34</v>
      </c>
      <c r="C45" s="11">
        <f>C4+C19+C20+C23+C26+C28</f>
        <v>50452774.479999989</v>
      </c>
      <c r="D45" s="11">
        <f>D4+D19+D20+D23+D26+D28</f>
        <v>40324820</v>
      </c>
      <c r="E45" s="11">
        <f>E4+E19+E20+E23+E26+E28</f>
        <v>36494820</v>
      </c>
      <c r="F45" s="11">
        <f>F4+F19+F20+F23+F26+F28</f>
        <v>36515620</v>
      </c>
    </row>
    <row r="46" spans="1:6" ht="12.75" customHeight="1">
      <c r="A46" s="10"/>
      <c r="B46" s="9" t="s">
        <v>35</v>
      </c>
      <c r="C46" s="11">
        <f>C42-C45</f>
        <v>1889860103.04</v>
      </c>
      <c r="D46" s="11">
        <f t="shared" ref="D46:F46" si="7">D42-D45</f>
        <v>1702120780</v>
      </c>
      <c r="E46" s="11">
        <f t="shared" si="7"/>
        <v>1499933780</v>
      </c>
      <c r="F46" s="11">
        <f t="shared" si="7"/>
        <v>1494549780</v>
      </c>
    </row>
    <row r="47" spans="1:6" ht="12.75" customHeight="1">
      <c r="A47" s="10"/>
      <c r="B47" s="9" t="s">
        <v>39</v>
      </c>
      <c r="C47" s="11">
        <f>C45+C46</f>
        <v>1940312877.52</v>
      </c>
      <c r="D47" s="11">
        <f t="shared" ref="D47:F47" si="8">D45+D46</f>
        <v>1742445600</v>
      </c>
      <c r="E47" s="11">
        <f t="shared" si="8"/>
        <v>1536428600</v>
      </c>
      <c r="F47" s="11">
        <f t="shared" si="8"/>
        <v>1531065400</v>
      </c>
    </row>
  </sheetData>
  <mergeCells count="15">
    <mergeCell ref="A1:F1"/>
    <mergeCell ref="A6:A20"/>
    <mergeCell ref="A5:B5"/>
    <mergeCell ref="A21:B21"/>
    <mergeCell ref="A24:B24"/>
    <mergeCell ref="A27:B27"/>
    <mergeCell ref="A29:B29"/>
    <mergeCell ref="A35:B35"/>
    <mergeCell ref="A42:B42"/>
    <mergeCell ref="A22:A23"/>
    <mergeCell ref="A30:A31"/>
    <mergeCell ref="A25:A26"/>
    <mergeCell ref="A38:A40"/>
    <mergeCell ref="A41:B41"/>
    <mergeCell ref="A37:B3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nata</cp:lastModifiedBy>
  <dcterms:created xsi:type="dcterms:W3CDTF">2017-03-27T08:05:50Z</dcterms:created>
  <dcterms:modified xsi:type="dcterms:W3CDTF">2018-03-19T09:28:31Z</dcterms:modified>
</cp:coreProperties>
</file>