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22.12.2022" sheetId="2" r:id="rId2"/>
  </sheets>
  <definedNames>
    <definedName name="_xlnm.Print_Titles" localSheetId="0">'01.09.2022'!$4:$6</definedName>
    <definedName name="_xlnm.Print_Titles" localSheetId="1">'22.12.2022'!$4:$6</definedName>
    <definedName name="_xlnm.Print_Area" localSheetId="0">'01.09.2022'!$A$1:$AD$31</definedName>
    <definedName name="_xlnm.Print_Area" localSheetId="1">'22.12.2022'!$A$1:$AD$31</definedName>
  </definedNames>
  <calcPr fullCalcOnLoad="1"/>
</workbook>
</file>

<file path=xl/sharedStrings.xml><?xml version="1.0" encoding="utf-8"?>
<sst xmlns="http://schemas.openxmlformats.org/spreadsheetml/2006/main" count="276" uniqueCount="112">
  <si>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</si>
  <si>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</si>
  <si>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</si>
  <si>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</si>
  <si>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</si>
  <si>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</si>
  <si>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</si>
  <si>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</si>
  <si>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</si>
  <si>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</si>
  <si>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</si>
  <si>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</si>
  <si>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</si>
  <si>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</si>
  <si>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</si>
  <si>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</si>
  <si>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</si>
  <si>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</si>
  <si>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</si>
  <si>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</si>
  <si>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</si>
  <si>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</si>
  <si>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</si>
  <si>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</si>
  <si>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</si>
  <si>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</si>
  <si>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</si>
  <si>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</si>
  <si>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</si>
  <si>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</si>
  <si>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</si>
  <si>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</si>
  <si>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</si>
  <si>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</si>
  <si>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</si>
  <si>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</si>
  <si>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</si>
  <si>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</si>
  <si>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</si>
  <si>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</si>
  <si>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</si>
  <si>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</si>
  <si>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</si>
  <si>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</si>
  <si>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</si>
  <si>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</si>
  <si>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</si>
  <si>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</si>
  <si>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</si>
  <si>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</si>
  <si>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</si>
  <si>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</si>
  <si>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</si>
  <si>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</si>
  <si>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</si>
  <si>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</si>
  <si>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</si>
  <si>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</si>
  <si>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</si>
  <si>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</si>
  <si>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</si>
  <si>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</si>
  <si>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</si>
  <si>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</si>
  <si>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</si>
  <si>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</si>
  <si>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</si>
  <si>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</si>
  <si>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</si>
  <si>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</si>
  <si>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</si>
  <si>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</si>
  <si>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</si>
  <si>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</si>
  <si>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</si>
  <si>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</si>
  <si>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</si>
  <si>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</si>
  <si>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</si>
  <si>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</si>
  <si>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</si>
  <si>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</si>
  <si>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</si>
  <si>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</si>
  <si>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</si>
  <si>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</si>
  <si>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</si>
  <si>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</si>
  <si>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</si>
  <si>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</si>
  <si>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</si>
  <si>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</si>
  <si>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</si>
  <si>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</si>
  <si>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</si>
  <si>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</si>
  <si>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</si>
  <si>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</si>
  <si>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</si>
  <si>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</si>
  <si>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</si>
  <si>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</si>
  <si>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</si>
  <si>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</si>
  <si>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</si>
  <si>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</si>
  <si>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</si>
  <si>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</si>
  <si>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</si>
  <si>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</si>
  <si>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031F552431 031F55243F</t>
  </si>
  <si>
    <t>по состоянию на 22.12.2022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</si>
</sst>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G1">
      <pane ySplit="6" topLeftCell="A14" activePane="bottomLeft" state="frozen"/>
      <selection pane="topLeft" activeCell="A2" sqref="A2"/>
      <selection pane="bottomLeft" activeCell="O16" sqref="O16:Q16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206919462.38</v>
      </c>
      <c r="J8" s="12">
        <f t="shared" si="0"/>
        <v>188971561.28</v>
      </c>
      <c r="K8" s="12">
        <f t="shared" si="0"/>
        <v>14141782.62</v>
      </c>
      <c r="L8" s="12">
        <f t="shared" si="0"/>
        <v>3806118.48</v>
      </c>
      <c r="M8" s="12">
        <f t="shared" si="0"/>
        <v>0</v>
      </c>
      <c r="N8" s="12">
        <f t="shared" si="0"/>
        <v>167176899.2</v>
      </c>
      <c r="O8" s="12">
        <f t="shared" si="0"/>
        <v>151580577.03</v>
      </c>
      <c r="P8" s="12">
        <f t="shared" si="0"/>
        <v>12564736.87</v>
      </c>
      <c r="Q8" s="12">
        <f t="shared" si="0"/>
        <v>3031585.3</v>
      </c>
      <c r="R8" s="12">
        <f t="shared" si="0"/>
        <v>0</v>
      </c>
      <c r="S8" s="12">
        <f t="shared" si="0"/>
        <v>152926442.15</v>
      </c>
      <c r="T8" s="12">
        <f t="shared" si="0"/>
        <v>142400018.66</v>
      </c>
      <c r="U8" s="12">
        <f t="shared" si="0"/>
        <v>7494838.1899999995</v>
      </c>
      <c r="V8" s="12">
        <f t="shared" si="0"/>
        <v>3031585.3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73.90626304120016</v>
      </c>
      <c r="AE8" s="44">
        <f>S8/I8*100</f>
        <v>73.90626304120016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8096306.49</v>
      </c>
      <c r="J9" s="33">
        <v>7345374.08</v>
      </c>
      <c r="K9" s="33">
        <v>386598.61</v>
      </c>
      <c r="L9" s="33">
        <v>364333.8</v>
      </c>
      <c r="M9" s="33"/>
      <c r="N9" s="33">
        <f>O9+P9+Q9</f>
        <v>8096306.48</v>
      </c>
      <c r="O9" s="33">
        <v>7345374.07</v>
      </c>
      <c r="P9" s="33">
        <v>386598.61</v>
      </c>
      <c r="Q9" s="33">
        <v>364333.8</v>
      </c>
      <c r="R9" s="33">
        <v>0</v>
      </c>
      <c r="S9" s="33">
        <f>T9+U9+V9</f>
        <v>8096306.48</v>
      </c>
      <c r="T9" s="33">
        <v>7345374.07</v>
      </c>
      <c r="U9" s="33">
        <v>386598.61</v>
      </c>
      <c r="V9" s="33">
        <v>364333.8</v>
      </c>
      <c r="W9" s="5">
        <v>0</v>
      </c>
      <c r="X9" s="6">
        <f>Y9+Z9+AA9</f>
        <v>0.009999999776482582</v>
      </c>
      <c r="Y9" s="7">
        <f aca="true" t="shared" si="2" ref="Y9:AB10">J9-T9</f>
        <v>0.009999999776482582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8"/>
      <c r="AD9" s="7">
        <f aca="true" t="shared" si="3" ref="AD9:AD29">S9/I9*100</f>
        <v>99.9999998764869</v>
      </c>
      <c r="AE9" s="44">
        <f>S9/I9*100</f>
        <v>99.9999998764869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42150477.559999995</v>
      </c>
      <c r="J10" s="33">
        <v>38241020.75</v>
      </c>
      <c r="K10" s="33">
        <v>2012685.33</v>
      </c>
      <c r="L10" s="33">
        <v>1896771.48</v>
      </c>
      <c r="M10" s="33"/>
      <c r="N10" s="33">
        <f>O10+P10+Q10</f>
        <v>34823375.67</v>
      </c>
      <c r="O10" s="33">
        <v>31593507.58</v>
      </c>
      <c r="P10" s="33">
        <v>1662816.19</v>
      </c>
      <c r="Q10" s="33">
        <v>1567051.9</v>
      </c>
      <c r="R10" s="33"/>
      <c r="S10" s="33">
        <f>T10+U10+V10</f>
        <v>34823375.67</v>
      </c>
      <c r="T10" s="33">
        <v>31593507.58</v>
      </c>
      <c r="U10" s="33">
        <v>1662816.19</v>
      </c>
      <c r="V10" s="33">
        <v>1567051.9</v>
      </c>
      <c r="W10" s="5"/>
      <c r="X10" s="6">
        <f>Y10+Z10+AA10</f>
        <v>7327101.890000002</v>
      </c>
      <c r="Y10" s="7">
        <f t="shared" si="2"/>
        <v>6647513.170000002</v>
      </c>
      <c r="Z10" s="7">
        <f t="shared" si="2"/>
        <v>349869.14000000013</v>
      </c>
      <c r="AA10" s="7">
        <f t="shared" si="2"/>
        <v>329719.5800000001</v>
      </c>
      <c r="AB10" s="7">
        <f t="shared" si="2"/>
        <v>0</v>
      </c>
      <c r="AC10" s="8"/>
      <c r="AD10" s="7">
        <f t="shared" si="3"/>
        <v>82.61679982256412</v>
      </c>
      <c r="AE10" s="44">
        <f>S10/I10*100</f>
        <v>82.61679982256412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42919682.150000006</v>
      </c>
      <c r="O11" s="36">
        <f t="shared" si="4"/>
        <v>38938881.65</v>
      </c>
      <c r="P11" s="36">
        <f t="shared" si="4"/>
        <v>2049414.7999999998</v>
      </c>
      <c r="Q11" s="36">
        <f t="shared" si="4"/>
        <v>1931385.7</v>
      </c>
      <c r="R11" s="36">
        <f t="shared" si="4"/>
        <v>0</v>
      </c>
      <c r="S11" s="36">
        <f t="shared" si="4"/>
        <v>42919682.150000006</v>
      </c>
      <c r="T11" s="36">
        <f t="shared" si="4"/>
        <v>38938881.65</v>
      </c>
      <c r="U11" s="36">
        <f t="shared" si="4"/>
        <v>2049414.7999999998</v>
      </c>
      <c r="V11" s="36">
        <f t="shared" si="4"/>
        <v>1931385.7</v>
      </c>
      <c r="W11" s="10">
        <f t="shared" si="4"/>
        <v>0</v>
      </c>
      <c r="X11" s="11">
        <f t="shared" si="4"/>
        <v>7327101.900000002</v>
      </c>
      <c r="Y11" s="12">
        <f t="shared" si="4"/>
        <v>6647513.180000002</v>
      </c>
      <c r="Z11" s="12">
        <f t="shared" si="4"/>
        <v>349869.14000000013</v>
      </c>
      <c r="AA11" s="7">
        <f>L11-V11</f>
        <v>329719.57999999984</v>
      </c>
      <c r="AB11" s="12">
        <f t="shared" si="4"/>
        <v>0</v>
      </c>
      <c r="AC11" s="8"/>
      <c r="AD11" s="12">
        <f t="shared" si="3"/>
        <v>85.41776943832092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14250457.049999999</v>
      </c>
      <c r="O14" s="2">
        <v>9180558.37</v>
      </c>
      <c r="P14" s="2">
        <v>5069898.68</v>
      </c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134800800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1348100</v>
      </c>
      <c r="M15" s="13">
        <f t="shared" si="6"/>
        <v>0</v>
      </c>
      <c r="N15" s="13">
        <f t="shared" si="6"/>
        <v>110006760</v>
      </c>
      <c r="O15" s="13">
        <f t="shared" si="6"/>
        <v>103461137.01</v>
      </c>
      <c r="P15" s="13">
        <f t="shared" si="6"/>
        <v>5445423.39</v>
      </c>
      <c r="Q15" s="13">
        <f t="shared" si="6"/>
        <v>1100199.6</v>
      </c>
      <c r="R15" s="13">
        <f t="shared" si="6"/>
        <v>0</v>
      </c>
      <c r="S15" s="13">
        <f t="shared" si="6"/>
        <v>110006760</v>
      </c>
      <c r="T15" s="13">
        <f t="shared" si="6"/>
        <v>103461137.01</v>
      </c>
      <c r="U15" s="13">
        <f t="shared" si="6"/>
        <v>5445423.39</v>
      </c>
      <c r="V15" s="13">
        <f t="shared" si="6"/>
        <v>1100199.6</v>
      </c>
      <c r="W15" s="40"/>
      <c r="X15" s="6"/>
      <c r="Y15" s="7"/>
      <c r="Z15" s="7"/>
      <c r="AA15" s="7"/>
      <c r="AB15" s="7"/>
      <c r="AC15" s="38"/>
      <c r="AD15" s="12">
        <f t="shared" si="3"/>
        <v>81.60690441006285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110</v>
      </c>
      <c r="G16" s="4" t="s">
        <v>100</v>
      </c>
      <c r="H16" s="3" t="s">
        <v>16</v>
      </c>
      <c r="I16" s="33">
        <f>J16+K16+L16</f>
        <v>134800800</v>
      </c>
      <c r="J16" s="33">
        <v>126780100</v>
      </c>
      <c r="K16" s="33">
        <v>6672600</v>
      </c>
      <c r="L16" s="33">
        <v>1348100</v>
      </c>
      <c r="M16" s="33"/>
      <c r="N16" s="33">
        <f>O16+P16+Q16</f>
        <v>110006760</v>
      </c>
      <c r="O16" s="33">
        <v>103461137.01</v>
      </c>
      <c r="P16" s="33">
        <v>5445423.39</v>
      </c>
      <c r="Q16" s="33">
        <v>1100199.6</v>
      </c>
      <c r="R16" s="33"/>
      <c r="S16" s="33">
        <f>T16+U16+V16</f>
        <v>110006760</v>
      </c>
      <c r="T16" s="33">
        <v>103461137.01</v>
      </c>
      <c r="U16" s="33">
        <v>5445423.39</v>
      </c>
      <c r="V16" s="33">
        <v>1100199.6</v>
      </c>
      <c r="W16" s="40"/>
      <c r="X16" s="6"/>
      <c r="Y16" s="7"/>
      <c r="Z16" s="7"/>
      <c r="AA16" s="7"/>
      <c r="AB16" s="7"/>
      <c r="AC16" s="38"/>
      <c r="AD16" s="7">
        <f t="shared" si="3"/>
        <v>81.60690441006285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I19+I20+I18</f>
        <v>20789534</v>
      </c>
      <c r="J17" s="13">
        <f>J19+J20+J21+J18</f>
        <v>0</v>
      </c>
      <c r="K17" s="13">
        <f>K19+K20+K18</f>
        <v>20577800</v>
      </c>
      <c r="L17" s="13">
        <f>L19+L20+L18</f>
        <v>211734</v>
      </c>
      <c r="M17" s="13">
        <f>M19+M20+M21</f>
        <v>0</v>
      </c>
      <c r="N17" s="13">
        <f>N19+N20</f>
        <v>20240239.29</v>
      </c>
      <c r="O17" s="13">
        <f>O19+O20+O21</f>
        <v>0</v>
      </c>
      <c r="P17" s="13">
        <f>P19+P20</f>
        <v>20068643.15</v>
      </c>
      <c r="Q17" s="13">
        <f>Q19+Q20</f>
        <v>171596.14</v>
      </c>
      <c r="R17" s="13">
        <f>R19+R20+R21</f>
        <v>0</v>
      </c>
      <c r="S17" s="13">
        <f>S19+S20</f>
        <v>16776764.120000001</v>
      </c>
      <c r="T17" s="13">
        <f>T19+T20+T21</f>
        <v>0</v>
      </c>
      <c r="U17" s="13">
        <f>U19+U20</f>
        <v>16605167.98</v>
      </c>
      <c r="V17" s="13">
        <f>V19+V20</f>
        <v>171596.14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80.69812493151602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0</v>
      </c>
      <c r="J18" s="2"/>
      <c r="K18" s="2"/>
      <c r="L18" s="2"/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19985505.29</v>
      </c>
      <c r="O19" s="2"/>
      <c r="P19" s="2">
        <v>19820243.15</v>
      </c>
      <c r="Q19" s="2">
        <v>165262.14</v>
      </c>
      <c r="R19" s="2"/>
      <c r="S19" s="2">
        <f>T19+U19+V19</f>
        <v>16522030.120000001</v>
      </c>
      <c r="T19" s="2"/>
      <c r="U19" s="2">
        <v>16356767.98</v>
      </c>
      <c r="V19" s="2">
        <v>165262.14</v>
      </c>
      <c r="W19" s="5">
        <v>0</v>
      </c>
      <c r="X19" s="6">
        <f>Y19+Z19+AA19</f>
        <v>4012769.8799999994</v>
      </c>
      <c r="Y19" s="7">
        <f>J19-T19</f>
        <v>0</v>
      </c>
      <c r="Z19" s="7">
        <f>K19-U19</f>
        <v>3972632.0199999996</v>
      </c>
      <c r="AA19" s="7">
        <f>L19-V19</f>
        <v>40137.859999999986</v>
      </c>
      <c r="AB19" s="7"/>
      <c r="AC19" s="37" t="s">
        <v>29</v>
      </c>
      <c r="AD19" s="7">
        <f t="shared" si="3"/>
        <v>80.45868535364357</v>
      </c>
      <c r="AE19" s="46"/>
    </row>
    <row r="20" spans="1:31" s="9" customFormat="1" ht="15" customHeight="1">
      <c r="A20" s="85"/>
      <c r="B20" s="91" t="s">
        <v>71</v>
      </c>
      <c r="C20" s="91" t="s">
        <v>62</v>
      </c>
      <c r="D20" s="91" t="s">
        <v>84</v>
      </c>
      <c r="E20" s="91" t="s">
        <v>54</v>
      </c>
      <c r="F20" s="91" t="s">
        <v>63</v>
      </c>
      <c r="G20" s="91" t="s">
        <v>106</v>
      </c>
      <c r="H20" s="91" t="s">
        <v>22</v>
      </c>
      <c r="I20" s="89">
        <v>254734</v>
      </c>
      <c r="J20" s="89"/>
      <c r="K20" s="89">
        <v>248400</v>
      </c>
      <c r="L20" s="89">
        <v>6334</v>
      </c>
      <c r="M20" s="89"/>
      <c r="N20" s="89">
        <f>O21+P20+Q20</f>
        <v>254734</v>
      </c>
      <c r="O20" s="89"/>
      <c r="P20" s="89">
        <v>248400</v>
      </c>
      <c r="Q20" s="89">
        <v>6334</v>
      </c>
      <c r="R20" s="89"/>
      <c r="S20" s="89">
        <f>T21+U20+V20</f>
        <v>254734</v>
      </c>
      <c r="T20" s="89"/>
      <c r="U20" s="89">
        <v>248400</v>
      </c>
      <c r="V20" s="89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86"/>
      <c r="B21" s="92"/>
      <c r="C21" s="92"/>
      <c r="D21" s="92"/>
      <c r="E21" s="92"/>
      <c r="F21" s="92"/>
      <c r="G21" s="92"/>
      <c r="H21" s="9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21" customHeight="1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3" ref="I29:V29">I8+I17+I22+I26</f>
        <v>227708996.38</v>
      </c>
      <c r="J29" s="49">
        <f t="shared" si="13"/>
        <v>188971561.28</v>
      </c>
      <c r="K29" s="49">
        <f t="shared" si="13"/>
        <v>34719582.62</v>
      </c>
      <c r="L29" s="49">
        <f t="shared" si="13"/>
        <v>4017852.48</v>
      </c>
      <c r="M29" s="49">
        <f t="shared" si="13"/>
        <v>0</v>
      </c>
      <c r="N29" s="49">
        <f t="shared" si="13"/>
        <v>187417138.48999998</v>
      </c>
      <c r="O29" s="49">
        <f t="shared" si="13"/>
        <v>151580577.03</v>
      </c>
      <c r="P29" s="49">
        <f t="shared" si="13"/>
        <v>32633380.019999996</v>
      </c>
      <c r="Q29" s="49">
        <f t="shared" si="13"/>
        <v>3203181.44</v>
      </c>
      <c r="R29" s="49">
        <f t="shared" si="13"/>
        <v>0</v>
      </c>
      <c r="S29" s="49">
        <f t="shared" si="13"/>
        <v>169703206.27</v>
      </c>
      <c r="T29" s="49">
        <f t="shared" si="13"/>
        <v>142400018.66</v>
      </c>
      <c r="U29" s="49">
        <f t="shared" si="13"/>
        <v>24100006.17</v>
      </c>
      <c r="V29" s="49">
        <f t="shared" si="13"/>
        <v>3203181.44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74.52635116216484</v>
      </c>
      <c r="AE29" s="54">
        <f>S29/I29*100</f>
        <v>74.52635116216484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2022-12-22T10:06:34Z</dcterms:modified>
  <cp:category/>
  <cp:version/>
  <cp:contentType/>
  <cp:contentStatus/>
</cp:coreProperties>
</file>