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Бюджет!$H$60</definedName>
    <definedName name="_xlnm.Print_Area" localSheetId="0">Бюджет!$A$1:$T$62</definedName>
  </definedNames>
  <calcPr calcId="125725"/>
</workbook>
</file>

<file path=xl/calcChain.xml><?xml version="1.0" encoding="utf-8"?>
<calcChain xmlns="http://schemas.openxmlformats.org/spreadsheetml/2006/main">
  <c r="D52" i="1"/>
  <c r="D57"/>
  <c r="E57"/>
  <c r="F57"/>
  <c r="C58"/>
  <c r="C57"/>
  <c r="C50"/>
  <c r="C48"/>
  <c r="C43"/>
  <c r="C40"/>
  <c r="C35"/>
  <c r="C32"/>
  <c r="C30"/>
  <c r="C27"/>
  <c r="C24"/>
  <c r="C14"/>
  <c r="C5"/>
  <c r="F50"/>
  <c r="E50"/>
  <c r="D50"/>
  <c r="D35"/>
  <c r="D24"/>
  <c r="D60" l="1"/>
  <c r="C52"/>
  <c r="C60"/>
  <c r="D58"/>
  <c r="D40"/>
  <c r="F40"/>
  <c r="E40"/>
  <c r="F59"/>
  <c r="E59"/>
  <c r="F58"/>
  <c r="E58"/>
  <c r="D43" l="1"/>
  <c r="E43"/>
  <c r="F43"/>
  <c r="E60"/>
  <c r="F60"/>
  <c r="D48" l="1"/>
  <c r="E48"/>
  <c r="F48"/>
  <c r="E35"/>
  <c r="F35"/>
  <c r="D32"/>
  <c r="E32"/>
  <c r="F32"/>
  <c r="D30"/>
  <c r="E30"/>
  <c r="F30"/>
  <c r="E27"/>
  <c r="F27"/>
  <c r="F52" s="1"/>
  <c r="E24"/>
  <c r="E52" s="1"/>
  <c r="F24"/>
  <c r="D27"/>
  <c r="F5"/>
  <c r="E5"/>
  <c r="D5"/>
</calcChain>
</file>

<file path=xl/sharedStrings.xml><?xml version="1.0" encoding="utf-8"?>
<sst xmlns="http://schemas.openxmlformats.org/spreadsheetml/2006/main" count="72" uniqueCount="44">
  <si>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</si>
  <si>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</si>
  <si>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</si>
  <si>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</si>
  <si>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</si>
  <si>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</si>
  <si>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</si>
  <si>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</si>
  <si>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</si>
  <si>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</si>
  <si>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</si>
  <si>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</si>
  <si>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</si>
  <si>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</si>
  <si>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</si>
  <si>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</si>
  <si>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</si>
  <si>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</si>
  <si>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</si>
  <si>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</si>
  <si>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</si>
  <si>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</si>
  <si>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</si>
  <si>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</si>
  <si>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</si>
  <si>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</si>
  <si>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</si>
  <si>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</si>
  <si>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</si>
  <si>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</si>
  <si>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</si>
  <si>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</si>
  <si>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</si>
  <si>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</si>
  <si>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</si>
  <si>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</si>
  <si>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</si>
  <si>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</si>
  <si>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</si>
  <si>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</si>
  <si>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</si>
  <si>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</si>
  <si>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2021 год</t>
  </si>
  <si>
    <t>План 2024 год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</si>
</sst>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Бюджет!$B$57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Бюджет!$C$57:$F$57</c:f>
              <c:numCache>
                <c:formatCode>#,##0.00</c:formatCode>
                <c:ptCount val="4"/>
                <c:pt idx="0">
                  <c:v>88271042.590000004</c:v>
                </c:pt>
                <c:pt idx="1">
                  <c:v>82081710</c:v>
                </c:pt>
                <c:pt idx="2">
                  <c:v>73921210</c:v>
                </c:pt>
                <c:pt idx="3">
                  <c:v>73454610</c:v>
                </c:pt>
              </c:numCache>
            </c:numRef>
          </c:val>
        </c:ser>
        <c:ser>
          <c:idx val="1"/>
          <c:order val="1"/>
          <c:tx>
            <c:strRef>
              <c:f>Бюджет!$B$58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Бюджет!$C$58:$F$58</c:f>
              <c:numCache>
                <c:formatCode>#,##0.00</c:formatCode>
                <c:ptCount val="4"/>
                <c:pt idx="0">
                  <c:v>2940800625.6500001</c:v>
                </c:pt>
                <c:pt idx="1">
                  <c:v>2761514352.52</c:v>
                </c:pt>
                <c:pt idx="2">
                  <c:v>2137586850</c:v>
                </c:pt>
                <c:pt idx="3">
                  <c:v>2010778140</c:v>
                </c:pt>
              </c:numCache>
            </c:numRef>
          </c:val>
        </c:ser>
        <c:ser>
          <c:idx val="2"/>
          <c:order val="2"/>
          <c:tx>
            <c:strRef>
              <c:f>Бюджет!$B$60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Бюджет!$C$60:$F$60</c:f>
              <c:numCache>
                <c:formatCode>#,##0.00</c:formatCode>
                <c:ptCount val="4"/>
                <c:pt idx="0">
                  <c:v>3029071668.2400002</c:v>
                </c:pt>
                <c:pt idx="1">
                  <c:v>2843596062.52</c:v>
                </c:pt>
                <c:pt idx="2">
                  <c:v>2237508060</c:v>
                </c:pt>
                <c:pt idx="3">
                  <c:v>2137832750</c:v>
                </c:pt>
              </c:numCache>
            </c:numRef>
          </c:val>
        </c:ser>
        <c:shape val="cylinder"/>
        <c:axId val="152833024"/>
        <c:axId val="152851200"/>
        <c:axId val="0"/>
      </c:bar3DChart>
      <c:catAx>
        <c:axId val="152833024"/>
        <c:scaling>
          <c:orientation val="minMax"/>
        </c:scaling>
        <c:axPos val="b"/>
        <c:tickLblPos val="nextTo"/>
        <c:crossAx val="152851200"/>
        <c:crosses val="autoZero"/>
        <c:auto val="1"/>
        <c:lblAlgn val="ctr"/>
        <c:lblOffset val="100"/>
      </c:catAx>
      <c:valAx>
        <c:axId val="152851200"/>
        <c:scaling>
          <c:orientation val="minMax"/>
        </c:scaling>
        <c:axPos val="l"/>
        <c:majorGridlines/>
        <c:numFmt formatCode="#,##0.00" sourceLinked="1"/>
        <c:tickLblPos val="nextTo"/>
        <c:crossAx val="152833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3</xdr:row>
      <xdr:rowOff>47624</xdr:rowOff>
    </xdr:from>
    <xdr:to>
      <xdr:col>19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"/>
  <sheetViews>
    <sheetView showGridLines="0" tabSelected="1" view="pageBreakPreview" zoomScaleNormal="100" zoomScaleSheetLayoutView="100" workbookViewId="0">
      <selection activeCell="J12" sqref="J12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8" width="9.140625" style="1" customWidth="1"/>
    <col min="9" max="16384" width="9.140625" style="1"/>
  </cols>
  <sheetData>
    <row r="1" spans="1:8">
      <c r="A1" s="30"/>
      <c r="B1" s="30"/>
      <c r="C1" s="30"/>
      <c r="D1" s="30"/>
      <c r="E1" s="30"/>
      <c r="F1" s="30"/>
    </row>
    <row r="2" spans="1:8">
      <c r="A2" s="2"/>
      <c r="B2" s="2"/>
      <c r="C2" s="2"/>
      <c r="D2" s="2"/>
      <c r="E2" s="2"/>
      <c r="F2" s="2"/>
      <c r="G2" s="3"/>
      <c r="H2" s="3"/>
    </row>
    <row r="3" spans="1:8">
      <c r="A3" s="4" t="s">
        <v>34</v>
      </c>
      <c r="B3" s="4" t="s">
        <v>29</v>
      </c>
      <c r="C3" s="4" t="s">
        <v>42</v>
      </c>
      <c r="D3" s="4" t="s">
        <v>35</v>
      </c>
      <c r="E3" s="4" t="s">
        <v>38</v>
      </c>
      <c r="F3" s="4" t="s">
        <v>43</v>
      </c>
    </row>
    <row r="4" spans="1:8" ht="33.75">
      <c r="A4" s="26" t="s">
        <v>23</v>
      </c>
      <c r="B4" s="26" t="s">
        <v>1</v>
      </c>
      <c r="C4" s="10">
        <v>9541206.9199999999</v>
      </c>
      <c r="D4" s="11">
        <v>6504140</v>
      </c>
      <c r="E4" s="10">
        <v>6296900</v>
      </c>
      <c r="F4" s="10">
        <v>6296900</v>
      </c>
    </row>
    <row r="5" spans="1:8">
      <c r="A5" s="17" t="s">
        <v>22</v>
      </c>
      <c r="B5" s="17"/>
      <c r="C5" s="12">
        <f>C4</f>
        <v>9541206.9199999999</v>
      </c>
      <c r="D5" s="12">
        <f>D4</f>
        <v>6504140</v>
      </c>
      <c r="E5" s="12">
        <f>E4</f>
        <v>6296900</v>
      </c>
      <c r="F5" s="12">
        <f>F4</f>
        <v>6296900</v>
      </c>
    </row>
    <row r="6" spans="1:8" ht="22.5">
      <c r="A6" s="32" t="s">
        <v>4</v>
      </c>
      <c r="B6" s="26" t="s">
        <v>2</v>
      </c>
      <c r="C6" s="10">
        <v>104044355.52</v>
      </c>
      <c r="D6" s="10">
        <v>10039200</v>
      </c>
      <c r="E6" s="11">
        <v>5236990</v>
      </c>
      <c r="F6" s="10">
        <v>5236990</v>
      </c>
    </row>
    <row r="7" spans="1:8" ht="67.5">
      <c r="A7" s="33"/>
      <c r="B7" s="26" t="s">
        <v>3</v>
      </c>
      <c r="C7" s="10">
        <v>171124035.06999999</v>
      </c>
      <c r="D7" s="10">
        <v>94111953.719999999</v>
      </c>
      <c r="E7" s="10">
        <v>50824699.200000003</v>
      </c>
      <c r="F7" s="10">
        <v>50824481.600000001</v>
      </c>
    </row>
    <row r="8" spans="1:8" ht="45">
      <c r="A8" s="33"/>
      <c r="B8" s="26" t="s">
        <v>5</v>
      </c>
      <c r="C8" s="10">
        <v>297134729.42000002</v>
      </c>
      <c r="D8" s="10">
        <v>116614723.8</v>
      </c>
      <c r="E8" s="10">
        <v>113934253.8</v>
      </c>
      <c r="F8" s="10">
        <v>115481361.40000001</v>
      </c>
    </row>
    <row r="9" spans="1:8" ht="33.75">
      <c r="A9" s="33"/>
      <c r="B9" s="26" t="s">
        <v>6</v>
      </c>
      <c r="C9" s="10">
        <v>131056801.29000001</v>
      </c>
      <c r="D9" s="10">
        <v>12019230</v>
      </c>
      <c r="E9" s="10">
        <v>8290380</v>
      </c>
      <c r="F9" s="10">
        <v>8290380</v>
      </c>
    </row>
    <row r="10" spans="1:8" ht="45">
      <c r="A10" s="33"/>
      <c r="B10" s="26" t="s">
        <v>7</v>
      </c>
      <c r="C10" s="10">
        <v>16012984.42</v>
      </c>
      <c r="D10" s="10">
        <v>214801766.72</v>
      </c>
      <c r="E10" s="10">
        <v>5274996.4800000004</v>
      </c>
      <c r="F10" s="10">
        <v>3972587.13</v>
      </c>
    </row>
    <row r="11" spans="1:8" ht="22.5">
      <c r="A11" s="33"/>
      <c r="B11" s="26" t="s">
        <v>8</v>
      </c>
      <c r="C11" s="10">
        <v>5202047.63</v>
      </c>
      <c r="D11" s="10">
        <v>1669233</v>
      </c>
      <c r="E11" s="10">
        <v>1669233</v>
      </c>
      <c r="F11" s="10">
        <v>1669233</v>
      </c>
    </row>
    <row r="12" spans="1:8" ht="33.75">
      <c r="A12" s="33"/>
      <c r="B12" s="26" t="s">
        <v>9</v>
      </c>
      <c r="C12" s="10">
        <v>30027996.57</v>
      </c>
      <c r="D12" s="10">
        <v>32188370</v>
      </c>
      <c r="E12" s="10">
        <v>31963970</v>
      </c>
      <c r="F12" s="10">
        <v>31963970</v>
      </c>
    </row>
    <row r="13" spans="1:8" ht="45">
      <c r="A13" s="33"/>
      <c r="B13" s="26" t="s">
        <v>10</v>
      </c>
      <c r="C13" s="10">
        <v>113736360.36</v>
      </c>
      <c r="D13" s="10">
        <v>239537605</v>
      </c>
      <c r="E13" s="10">
        <v>100544590</v>
      </c>
      <c r="F13" s="10">
        <v>28369390</v>
      </c>
    </row>
    <row r="14" spans="1:8" ht="33.75">
      <c r="A14" s="33"/>
      <c r="B14" s="26" t="s">
        <v>11</v>
      </c>
      <c r="C14" s="10">
        <f>2816351.66+19098434.61</f>
        <v>21914786.27</v>
      </c>
      <c r="D14" s="10">
        <v>7862750</v>
      </c>
      <c r="E14" s="10">
        <v>7011860</v>
      </c>
      <c r="F14" s="10">
        <v>7011860</v>
      </c>
    </row>
    <row r="15" spans="1:8" ht="22.5" hidden="1">
      <c r="A15" s="33"/>
      <c r="B15" s="26" t="s">
        <v>20</v>
      </c>
      <c r="C15" s="10">
        <v>0</v>
      </c>
      <c r="D15" s="10">
        <v>0</v>
      </c>
      <c r="E15" s="10">
        <v>0</v>
      </c>
      <c r="F15" s="10">
        <v>0</v>
      </c>
    </row>
    <row r="16" spans="1:8" ht="45" hidden="1">
      <c r="A16" s="33"/>
      <c r="B16" s="26" t="s">
        <v>12</v>
      </c>
      <c r="C16" s="10"/>
      <c r="D16" s="10">
        <v>0</v>
      </c>
      <c r="E16" s="10">
        <v>0</v>
      </c>
      <c r="F16" s="10">
        <v>0</v>
      </c>
    </row>
    <row r="17" spans="1:6" ht="22.5" hidden="1">
      <c r="A17" s="33"/>
      <c r="B17" s="26" t="s">
        <v>13</v>
      </c>
      <c r="C17" s="10"/>
      <c r="D17" s="10">
        <v>0</v>
      </c>
      <c r="E17" s="10">
        <v>0</v>
      </c>
      <c r="F17" s="10">
        <v>0</v>
      </c>
    </row>
    <row r="18" spans="1:6" ht="22.5">
      <c r="A18" s="33"/>
      <c r="B18" s="26" t="s">
        <v>14</v>
      </c>
      <c r="C18" s="10">
        <v>3189947</v>
      </c>
      <c r="D18" s="10">
        <v>301900</v>
      </c>
      <c r="E18" s="10">
        <v>281900</v>
      </c>
      <c r="F18" s="10">
        <v>281900</v>
      </c>
    </row>
    <row r="19" spans="1:6" ht="33.75">
      <c r="A19" s="33"/>
      <c r="B19" s="26" t="s">
        <v>36</v>
      </c>
      <c r="C19" s="10">
        <v>78473242.140000001</v>
      </c>
      <c r="D19" s="10">
        <v>28533555.280000001</v>
      </c>
      <c r="E19" s="10">
        <v>27185243.52</v>
      </c>
      <c r="F19" s="10">
        <v>2726292.87</v>
      </c>
    </row>
    <row r="20" spans="1:6" ht="51" customHeight="1">
      <c r="A20" s="33"/>
      <c r="B20" s="26" t="s">
        <v>37</v>
      </c>
      <c r="C20" s="10">
        <v>1471673.45</v>
      </c>
      <c r="D20" s="10">
        <v>1450000</v>
      </c>
      <c r="E20" s="10">
        <v>950000</v>
      </c>
      <c r="F20" s="10">
        <v>950000</v>
      </c>
    </row>
    <row r="21" spans="1:6" ht="45">
      <c r="A21" s="33"/>
      <c r="B21" s="26" t="s">
        <v>15</v>
      </c>
      <c r="C21" s="25">
        <v>2972548.11</v>
      </c>
      <c r="D21" s="23">
        <v>2878440</v>
      </c>
      <c r="E21" s="11">
        <v>2878440</v>
      </c>
      <c r="F21" s="11">
        <v>2878440</v>
      </c>
    </row>
    <row r="22" spans="1:6" ht="22.5">
      <c r="A22" s="33"/>
      <c r="B22" s="26" t="s">
        <v>16</v>
      </c>
      <c r="C22" s="10">
        <v>73965218.730000004</v>
      </c>
      <c r="D22" s="11">
        <v>67136380</v>
      </c>
      <c r="E22" s="10">
        <v>60405070</v>
      </c>
      <c r="F22" s="10">
        <v>59938470</v>
      </c>
    </row>
    <row r="23" spans="1:6" ht="22.5">
      <c r="A23" s="34"/>
      <c r="B23" s="26" t="s">
        <v>17</v>
      </c>
      <c r="C23" s="10">
        <v>1203567.26</v>
      </c>
      <c r="D23" s="11">
        <v>500000</v>
      </c>
      <c r="E23" s="11">
        <v>0</v>
      </c>
      <c r="F23" s="11">
        <v>0</v>
      </c>
    </row>
    <row r="24" spans="1:6">
      <c r="A24" s="17" t="s">
        <v>22</v>
      </c>
      <c r="B24" s="17"/>
      <c r="C24" s="20">
        <f>SUM(C6:C23)</f>
        <v>1051530293.24</v>
      </c>
      <c r="D24" s="20">
        <f>SUM(D6:D23)</f>
        <v>829645107.51999998</v>
      </c>
      <c r="E24" s="20">
        <f>SUM(E6:E23)</f>
        <v>416451626</v>
      </c>
      <c r="F24" s="20">
        <f>SUM(F6:F23)</f>
        <v>319595356</v>
      </c>
    </row>
    <row r="25" spans="1:6" ht="33.75">
      <c r="A25" s="26" t="s">
        <v>0</v>
      </c>
      <c r="B25" s="26" t="s">
        <v>9</v>
      </c>
      <c r="C25" s="24">
        <v>11446399.68</v>
      </c>
      <c r="D25" s="24">
        <v>12289570</v>
      </c>
      <c r="E25" s="21">
        <v>12289570</v>
      </c>
      <c r="F25" s="21">
        <v>12289570</v>
      </c>
    </row>
    <row r="26" spans="1:6" ht="22.5">
      <c r="A26" s="26"/>
      <c r="B26" s="26" t="s">
        <v>17</v>
      </c>
      <c r="C26" s="10">
        <v>582521.56999999995</v>
      </c>
      <c r="D26" s="11">
        <v>1600000</v>
      </c>
      <c r="E26" s="11">
        <v>1100000</v>
      </c>
      <c r="F26" s="11">
        <v>1100000</v>
      </c>
    </row>
    <row r="27" spans="1:6" ht="15.75" customHeight="1">
      <c r="A27" s="17" t="s">
        <v>22</v>
      </c>
      <c r="B27" s="17"/>
      <c r="C27" s="12">
        <f>SUM(C25:C26)</f>
        <v>12028921.25</v>
      </c>
      <c r="D27" s="12">
        <f>SUM(D25:D26)</f>
        <v>13889570</v>
      </c>
      <c r="E27" s="12">
        <f>SUM(E25:E26)</f>
        <v>13389570</v>
      </c>
      <c r="F27" s="12">
        <f>SUM(F25:F26)</f>
        <v>13389570</v>
      </c>
    </row>
    <row r="28" spans="1:6" ht="33.75" hidden="1" customHeight="1">
      <c r="A28" s="27" t="s">
        <v>25</v>
      </c>
      <c r="B28" s="26" t="s">
        <v>6</v>
      </c>
      <c r="C28" s="21"/>
      <c r="D28" s="21">
        <v>0</v>
      </c>
      <c r="E28" s="21">
        <v>0</v>
      </c>
      <c r="F28" s="21">
        <v>0</v>
      </c>
    </row>
    <row r="29" spans="1:6" ht="56.25">
      <c r="A29" s="29"/>
      <c r="B29" s="26" t="s">
        <v>18</v>
      </c>
      <c r="C29" s="10">
        <v>5980</v>
      </c>
      <c r="D29" s="11">
        <v>0</v>
      </c>
      <c r="E29" s="11">
        <v>0</v>
      </c>
      <c r="F29" s="11">
        <v>0</v>
      </c>
    </row>
    <row r="30" spans="1:6">
      <c r="A30" s="17" t="s">
        <v>22</v>
      </c>
      <c r="B30" s="17"/>
      <c r="C30" s="12">
        <f>SUM(C28:C29)</f>
        <v>5980</v>
      </c>
      <c r="D30" s="12">
        <f>SUM(D28:D29)</f>
        <v>0</v>
      </c>
      <c r="E30" s="12">
        <f>SUM(E28:E29)</f>
        <v>0</v>
      </c>
      <c r="F30" s="12">
        <f>SUM(F28:F29)</f>
        <v>0</v>
      </c>
    </row>
    <row r="31" spans="1:6" s="5" customFormat="1" ht="22.5" hidden="1">
      <c r="A31" s="26"/>
      <c r="B31" s="26" t="s">
        <v>17</v>
      </c>
      <c r="C31" s="13"/>
      <c r="D31" s="11"/>
      <c r="E31" s="11"/>
      <c r="F31" s="11"/>
    </row>
    <row r="32" spans="1:6" hidden="1">
      <c r="A32" s="18" t="s">
        <v>22</v>
      </c>
      <c r="B32" s="18"/>
      <c r="C32" s="13">
        <f>SUM(C31:C31)</f>
        <v>0</v>
      </c>
      <c r="D32" s="13">
        <f>SUM(D31:D31)</f>
        <v>0</v>
      </c>
      <c r="E32" s="13">
        <f>SUM(E31:E31)</f>
        <v>0</v>
      </c>
      <c r="F32" s="13">
        <f>SUM(F31:F31)</f>
        <v>0</v>
      </c>
    </row>
    <row r="33" spans="1:6" ht="22.5">
      <c r="A33" s="27" t="s">
        <v>26</v>
      </c>
      <c r="B33" s="26" t="s">
        <v>8</v>
      </c>
      <c r="C33" s="21">
        <v>18179070</v>
      </c>
      <c r="D33" s="21">
        <v>18357226</v>
      </c>
      <c r="E33" s="21">
        <v>17773797</v>
      </c>
      <c r="F33" s="21">
        <v>17773797</v>
      </c>
    </row>
    <row r="34" spans="1:6" ht="45">
      <c r="A34" s="29"/>
      <c r="B34" s="26" t="s">
        <v>19</v>
      </c>
      <c r="C34" s="21">
        <v>82456094.269999996</v>
      </c>
      <c r="D34" s="21">
        <v>101209164</v>
      </c>
      <c r="E34" s="21">
        <v>64687580</v>
      </c>
      <c r="F34" s="21">
        <v>64514230</v>
      </c>
    </row>
    <row r="35" spans="1:6">
      <c r="A35" s="17" t="s">
        <v>22</v>
      </c>
      <c r="B35" s="17"/>
      <c r="C35" s="12">
        <f>C34+C33</f>
        <v>100635164.27</v>
      </c>
      <c r="D35" s="12">
        <f>D34+D33</f>
        <v>119566390</v>
      </c>
      <c r="E35" s="12">
        <f>E34+E33</f>
        <v>82461377</v>
      </c>
      <c r="F35" s="12">
        <f>F34+F33</f>
        <v>82288027</v>
      </c>
    </row>
    <row r="36" spans="1:6" ht="22.5">
      <c r="A36" s="27" t="s">
        <v>32</v>
      </c>
      <c r="B36" s="26" t="s">
        <v>2</v>
      </c>
      <c r="C36" s="21">
        <v>193295750.99000001</v>
      </c>
      <c r="D36" s="21">
        <v>240315144</v>
      </c>
      <c r="E36" s="21">
        <v>173059390</v>
      </c>
      <c r="F36" s="21">
        <v>173242840</v>
      </c>
    </row>
    <row r="37" spans="1:6" ht="45">
      <c r="A37" s="28"/>
      <c r="B37" s="26" t="s">
        <v>10</v>
      </c>
      <c r="C37" s="21">
        <v>33711903.509999998</v>
      </c>
      <c r="D37" s="21">
        <v>80789650</v>
      </c>
      <c r="E37" s="21">
        <v>0</v>
      </c>
      <c r="F37" s="21">
        <v>0</v>
      </c>
    </row>
    <row r="38" spans="1:6" ht="22.5">
      <c r="A38" s="28"/>
      <c r="B38" s="26" t="s">
        <v>20</v>
      </c>
      <c r="C38" s="21">
        <v>226380.76</v>
      </c>
      <c r="D38" s="21">
        <v>250000</v>
      </c>
      <c r="E38" s="21">
        <v>250000</v>
      </c>
      <c r="F38" s="21">
        <v>250000</v>
      </c>
    </row>
    <row r="39" spans="1:6" ht="22.5">
      <c r="A39" s="29"/>
      <c r="B39" s="26" t="s">
        <v>14</v>
      </c>
      <c r="C39" s="21">
        <v>119360</v>
      </c>
      <c r="D39" s="21">
        <v>0</v>
      </c>
      <c r="E39" s="21">
        <v>0</v>
      </c>
      <c r="F39" s="21">
        <v>0</v>
      </c>
    </row>
    <row r="40" spans="1:6">
      <c r="A40" s="17" t="s">
        <v>22</v>
      </c>
      <c r="B40" s="17"/>
      <c r="C40" s="12">
        <f>SUM(C36:C39)</f>
        <v>227353395.25999999</v>
      </c>
      <c r="D40" s="12">
        <f>SUM(D36:D39)</f>
        <v>321354794</v>
      </c>
      <c r="E40" s="12">
        <f>SUM(E36:E39)</f>
        <v>173309390</v>
      </c>
      <c r="F40" s="12">
        <f>SUM(F36:F39)</f>
        <v>173492840</v>
      </c>
    </row>
    <row r="41" spans="1:6" ht="45" hidden="1">
      <c r="A41" s="31" t="s">
        <v>27</v>
      </c>
      <c r="B41" s="26" t="s">
        <v>10</v>
      </c>
      <c r="C41" s="24">
        <v>0</v>
      </c>
      <c r="D41" s="10">
        <v>0</v>
      </c>
      <c r="E41" s="10">
        <v>0</v>
      </c>
      <c r="F41" s="10">
        <v>0</v>
      </c>
    </row>
    <row r="42" spans="1:6" ht="25.5" customHeight="1">
      <c r="A42" s="31"/>
      <c r="B42" s="26" t="s">
        <v>20</v>
      </c>
      <c r="C42" s="21">
        <v>1627976707.3</v>
      </c>
      <c r="D42" s="21">
        <v>1549173311</v>
      </c>
      <c r="E42" s="21">
        <v>1516358397</v>
      </c>
      <c r="F42" s="21">
        <v>1485929257</v>
      </c>
    </row>
    <row r="43" spans="1:6">
      <c r="A43" s="18" t="s">
        <v>22</v>
      </c>
      <c r="B43" s="18"/>
      <c r="C43" s="13">
        <f>C42+C41</f>
        <v>1627976707.3</v>
      </c>
      <c r="D43" s="13">
        <f>D42+D41</f>
        <v>1549173311</v>
      </c>
      <c r="E43" s="13">
        <f>E42+E41</f>
        <v>1516358397</v>
      </c>
      <c r="F43" s="13">
        <f>F42+F41</f>
        <v>1485929257</v>
      </c>
    </row>
    <row r="44" spans="1:6" ht="33.75" hidden="1">
      <c r="A44" s="27" t="s">
        <v>28</v>
      </c>
      <c r="B44" s="26" t="s">
        <v>21</v>
      </c>
      <c r="C44" s="21">
        <v>0</v>
      </c>
      <c r="D44" s="21">
        <v>0</v>
      </c>
      <c r="E44" s="21">
        <v>0</v>
      </c>
      <c r="F44" s="21">
        <v>0</v>
      </c>
    </row>
    <row r="45" spans="1:6" ht="45" hidden="1">
      <c r="A45" s="28"/>
      <c r="B45" s="26" t="s">
        <v>10</v>
      </c>
      <c r="C45" s="21">
        <v>0</v>
      </c>
      <c r="D45" s="21">
        <v>0</v>
      </c>
      <c r="E45" s="21">
        <v>0</v>
      </c>
      <c r="F45" s="21">
        <v>0</v>
      </c>
    </row>
    <row r="46" spans="1:6" ht="33.75" hidden="1">
      <c r="A46" s="28"/>
      <c r="B46" s="26" t="s">
        <v>11</v>
      </c>
      <c r="C46" s="21">
        <v>0</v>
      </c>
      <c r="D46" s="21">
        <v>0</v>
      </c>
      <c r="E46" s="21">
        <v>0</v>
      </c>
      <c r="F46" s="21">
        <v>0</v>
      </c>
    </row>
    <row r="47" spans="1:6" ht="36" hidden="1" customHeight="1">
      <c r="A47" s="29"/>
      <c r="B47" s="26" t="s">
        <v>17</v>
      </c>
      <c r="C47" s="10">
        <v>0</v>
      </c>
      <c r="D47" s="11">
        <v>0</v>
      </c>
      <c r="E47" s="11">
        <v>0</v>
      </c>
      <c r="F47" s="11">
        <v>0</v>
      </c>
    </row>
    <row r="48" spans="1:6" hidden="1">
      <c r="A48" s="17" t="s">
        <v>22</v>
      </c>
      <c r="B48" s="17"/>
      <c r="C48" s="12">
        <f>SUM(C44:C47)</f>
        <v>0</v>
      </c>
      <c r="D48" s="12">
        <f>SUM(D44:D47)</f>
        <v>0</v>
      </c>
      <c r="E48" s="12">
        <f>SUM(E44:E47)</f>
        <v>0</v>
      </c>
      <c r="F48" s="12">
        <f>SUM(F44:F47)</f>
        <v>0</v>
      </c>
    </row>
    <row r="49" spans="1:6" ht="22.5">
      <c r="A49" s="22" t="s">
        <v>41</v>
      </c>
      <c r="B49" s="22" t="s">
        <v>40</v>
      </c>
      <c r="C49" s="12">
        <v>0</v>
      </c>
      <c r="D49" s="35">
        <v>3462750</v>
      </c>
      <c r="E49" s="10">
        <v>3240800</v>
      </c>
      <c r="F49" s="10">
        <v>3240800</v>
      </c>
    </row>
    <row r="50" spans="1:6">
      <c r="A50" s="17" t="s">
        <v>22</v>
      </c>
      <c r="B50" s="17"/>
      <c r="C50" s="12">
        <f>C49</f>
        <v>0</v>
      </c>
      <c r="D50" s="12">
        <f>D49</f>
        <v>3462750</v>
      </c>
      <c r="E50" s="12">
        <f>E49</f>
        <v>3240800</v>
      </c>
      <c r="F50" s="12">
        <f>F49</f>
        <v>3240800</v>
      </c>
    </row>
    <row r="51" spans="1:6">
      <c r="A51" s="17" t="s">
        <v>39</v>
      </c>
      <c r="B51" s="17"/>
      <c r="C51" s="12">
        <v>0</v>
      </c>
      <c r="D51" s="12">
        <v>0</v>
      </c>
      <c r="E51" s="12">
        <v>26000000</v>
      </c>
      <c r="F51" s="12">
        <v>53600000</v>
      </c>
    </row>
    <row r="52" spans="1:6">
      <c r="A52" s="19" t="s">
        <v>24</v>
      </c>
      <c r="B52" s="19"/>
      <c r="C52" s="14">
        <f>C5+C24+C27+C30+C32+C35+C40+C43+C48</f>
        <v>3029071668.2399998</v>
      </c>
      <c r="D52" s="14">
        <f>D5+D24+D27+D30+D32+D35+D40+D43+D48+D50+D51</f>
        <v>2843596062.52</v>
      </c>
      <c r="E52" s="14">
        <f>E5+E24+E27+E30+E32+E35+E40+E43+E48+E50+E51</f>
        <v>2237508060</v>
      </c>
      <c r="F52" s="14">
        <f t="shared" ref="E52:F52" si="0">F5+F24+F27+F30+F32+F35+F40+F43+F48+F50+F51</f>
        <v>2137832750</v>
      </c>
    </row>
    <row r="53" spans="1:6">
      <c r="A53" s="15"/>
      <c r="B53" s="15"/>
      <c r="C53" s="16"/>
      <c r="D53" s="16"/>
      <c r="E53" s="16"/>
      <c r="F53" s="16"/>
    </row>
    <row r="54" spans="1:6">
      <c r="A54" s="15"/>
      <c r="B54" s="15"/>
      <c r="C54" s="16"/>
      <c r="D54" s="16"/>
      <c r="E54" s="16"/>
      <c r="F54" s="16"/>
    </row>
    <row r="55" spans="1:6" ht="12.75" customHeight="1">
      <c r="C55" s="6"/>
      <c r="D55" s="6"/>
      <c r="E55" s="6"/>
      <c r="F55" s="6"/>
    </row>
    <row r="56" spans="1:6" ht="22.5" customHeight="1">
      <c r="A56" s="8"/>
      <c r="B56" s="7"/>
      <c r="C56" s="4" t="s">
        <v>42</v>
      </c>
      <c r="D56" s="4" t="s">
        <v>35</v>
      </c>
      <c r="E56" s="4" t="s">
        <v>38</v>
      </c>
      <c r="F56" s="4" t="s">
        <v>43</v>
      </c>
    </row>
    <row r="57" spans="1:6" ht="12.75" customHeight="1">
      <c r="A57" s="8"/>
      <c r="B57" s="26" t="s">
        <v>30</v>
      </c>
      <c r="C57" s="9">
        <f>C4+C21+C22+C23+C26+C29+C47+C49</f>
        <v>88271042.590000004</v>
      </c>
      <c r="D57" s="9">
        <f>D4+D21+D22+D23+D26+D29+D47+D49</f>
        <v>82081710</v>
      </c>
      <c r="E57" s="9">
        <f t="shared" ref="E57:F57" si="1">E4+E21+E22+E23+E26+E29+E47+E49</f>
        <v>73921210</v>
      </c>
      <c r="F57" s="9">
        <f t="shared" si="1"/>
        <v>73454610</v>
      </c>
    </row>
    <row r="58" spans="1:6" ht="12.75" customHeight="1">
      <c r="A58" s="8"/>
      <c r="B58" s="7" t="s">
        <v>31</v>
      </c>
      <c r="C58" s="9">
        <f>C7+C8+C9+C10+C11+C12+C13+C14+C16+C17+C18+C19+C25+C28+C33+C34+C36+C38+C42+C44+C45+C46+C41+C37+C20+C6+C15+C39</f>
        <v>2940800625.6500001</v>
      </c>
      <c r="D58" s="9">
        <f>D7+D8+D9+D10+D11+D12+D13+D14+D16+D17+D18+D19+D25+D28+D33+D34+D36+D38+D42+D44+D45+D46+D41+D37+D20+D6+D15+D39</f>
        <v>2761514352.52</v>
      </c>
      <c r="E58" s="9">
        <f>E7+E8+E9+E10+E11+E12+E13+E14+E16+E17+E18+E19+E25+E28+E33+E34+E36+E38+E42+E44+E45+E46+E41+E37+E20+E6+E15</f>
        <v>2137586850</v>
      </c>
      <c r="F58" s="9">
        <f>F7+F8+F9+F10+F11+F12+F13+F14+F16+F17+F18+F19+F25+F28+F33+F34+F36+F38+F42+F44+F45+F46+F41+F37+F20+F6+F15</f>
        <v>2010778140</v>
      </c>
    </row>
    <row r="59" spans="1:6" ht="12.75" customHeight="1">
      <c r="A59" s="8"/>
      <c r="B59" s="7" t="s">
        <v>39</v>
      </c>
      <c r="C59" s="9">
        <v>0</v>
      </c>
      <c r="D59" s="9">
        <v>0</v>
      </c>
      <c r="E59" s="9">
        <f>E51</f>
        <v>26000000</v>
      </c>
      <c r="F59" s="9">
        <f>F51</f>
        <v>53600000</v>
      </c>
    </row>
    <row r="60" spans="1:6" ht="12.75" customHeight="1">
      <c r="A60" s="8"/>
      <c r="B60" s="7" t="s">
        <v>33</v>
      </c>
      <c r="C60" s="9">
        <f>C57+C58</f>
        <v>3029071668.2400002</v>
      </c>
      <c r="D60" s="9">
        <f>D57+D58+D59</f>
        <v>2843596062.52</v>
      </c>
      <c r="E60" s="9">
        <f>E57+E58+E59</f>
        <v>2237508060</v>
      </c>
      <c r="F60" s="9">
        <f>F57+F58+F59</f>
        <v>2137832750</v>
      </c>
    </row>
    <row r="61" spans="1:6" ht="12.75" customHeight="1">
      <c r="D61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2022-02-28T10:44:21Z</dcterms:modified>
</cp:coreProperties>
</file>