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09.2022" sheetId="2" r:id="rId2"/>
  </sheets>
  <definedNames>
    <definedName name="_xlnm.Print_Titles" localSheetId="0">'01.09.2022'!$4:$6</definedName>
    <definedName name="_xlnm.Print_Titles" localSheetId="1">'15.09.2022'!$4:$6</definedName>
    <definedName name="_xlnm.Print_Area" localSheetId="0">'01.09.2022'!$A$1:$AD$31</definedName>
    <definedName name="_xlnm.Print_Area" localSheetId="1">'15.09.2022'!$A$1:$AD$31</definedName>
  </definedNames>
  <calcPr fullCalcOnLoad="1"/>
</workbook>
</file>

<file path=xl/sharedStrings.xml><?xml version="1.0" encoding="utf-8"?>
<sst xmlns="http://schemas.openxmlformats.org/spreadsheetml/2006/main" count="276" uniqueCount="111">
  <si>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</si>
  <si>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</si>
  <si>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</si>
  <si>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</si>
  <si>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</si>
  <si>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</si>
  <si>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</si>
  <si>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</si>
  <si>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</si>
  <si>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</si>
  <si>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</si>
  <si>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</si>
  <si>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</si>
  <si>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</si>
  <si>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</si>
  <si>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</si>
  <si>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</si>
  <si>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</si>
  <si>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</si>
  <si>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</si>
  <si>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</si>
  <si>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</si>
  <si>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</si>
  <si>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</si>
  <si>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</si>
  <si>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</si>
  <si>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</si>
  <si>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</si>
  <si>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</si>
  <si>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</si>
  <si>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</si>
  <si>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</si>
  <si>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</si>
  <si>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</si>
  <si>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</si>
  <si>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</si>
  <si>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</si>
  <si>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</si>
  <si>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</si>
  <si>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</si>
  <si>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</si>
  <si>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</si>
  <si>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</si>
  <si>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</si>
  <si>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</si>
  <si>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</si>
  <si>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</si>
  <si>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</si>
  <si>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</si>
  <si>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</si>
  <si>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</si>
  <si>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</si>
  <si>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</si>
  <si>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</si>
  <si>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</si>
  <si>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</si>
  <si>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</si>
  <si>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</si>
  <si>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</si>
  <si>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</si>
  <si>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</si>
  <si>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</si>
  <si>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</si>
  <si>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</si>
  <si>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</si>
  <si>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</si>
  <si>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</si>
  <si>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</si>
  <si>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</si>
  <si>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</si>
  <si>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</si>
  <si>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</si>
  <si>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</si>
  <si>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</si>
  <si>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</si>
  <si>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</si>
  <si>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</si>
  <si>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</si>
  <si>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</si>
  <si>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</si>
  <si>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</si>
  <si>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</si>
  <si>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</si>
  <si>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</si>
  <si>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</si>
  <si>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</si>
  <si>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</si>
  <si>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</si>
  <si>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</si>
  <si>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</si>
  <si>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</si>
  <si>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</si>
  <si>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</si>
  <si>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</si>
  <si>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</si>
  <si>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</si>
  <si>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</si>
  <si>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</si>
  <si>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</si>
  <si>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</si>
  <si>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</si>
  <si>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</si>
  <si>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</si>
  <si>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</si>
  <si>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</si>
  <si>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</si>
  <si>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</si>
  <si>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</si>
  <si>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</si>
  <si>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</si>
  <si>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по состоянию на 03.11.2022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</si>
</sst>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6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2" sqref="A2:W2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206919462.38</v>
      </c>
      <c r="J8" s="12">
        <f t="shared" si="0"/>
        <v>188971561.28</v>
      </c>
      <c r="K8" s="12">
        <f t="shared" si="0"/>
        <v>14141782.62</v>
      </c>
      <c r="L8" s="12">
        <f t="shared" si="0"/>
        <v>3806118.48</v>
      </c>
      <c r="M8" s="12">
        <f t="shared" si="0"/>
        <v>0</v>
      </c>
      <c r="N8" s="12">
        <f t="shared" si="0"/>
        <v>56409945.70999999</v>
      </c>
      <c r="O8" s="12">
        <f t="shared" si="0"/>
        <v>52788982.7</v>
      </c>
      <c r="P8" s="12">
        <f t="shared" si="0"/>
        <v>2778320.53</v>
      </c>
      <c r="Q8" s="12">
        <f t="shared" si="0"/>
        <v>842642.48</v>
      </c>
      <c r="R8" s="12">
        <f t="shared" si="0"/>
        <v>0</v>
      </c>
      <c r="S8" s="12">
        <f t="shared" si="0"/>
        <v>56409945.69</v>
      </c>
      <c r="T8" s="12">
        <f t="shared" si="0"/>
        <v>52788982.7</v>
      </c>
      <c r="U8" s="12">
        <f t="shared" si="0"/>
        <v>2778320.53</v>
      </c>
      <c r="V8" s="12">
        <f t="shared" si="0"/>
        <v>842642.46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27.26178825383047</v>
      </c>
      <c r="AE8" s="44">
        <f>S8/I8*100</f>
        <v>27.26178825383047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8096306.48</v>
      </c>
      <c r="J9" s="33">
        <v>7345374.08</v>
      </c>
      <c r="K9" s="33">
        <v>386598.61</v>
      </c>
      <c r="L9" s="33">
        <v>364333.79</v>
      </c>
      <c r="M9" s="33"/>
      <c r="N9" s="33">
        <f>O9+P9+Q9</f>
        <v>1407425.6199999999</v>
      </c>
      <c r="O9" s="33">
        <v>1276886.88</v>
      </c>
      <c r="P9" s="33">
        <v>67204.56</v>
      </c>
      <c r="Q9" s="33">
        <v>63334.18</v>
      </c>
      <c r="R9" s="33">
        <v>0</v>
      </c>
      <c r="S9" s="33">
        <f>T9+U9+V9</f>
        <v>1407425.5999999999</v>
      </c>
      <c r="T9" s="33">
        <v>1276886.88</v>
      </c>
      <c r="U9" s="33">
        <v>67204.56</v>
      </c>
      <c r="V9" s="33">
        <v>63334.16</v>
      </c>
      <c r="W9" s="5">
        <v>0</v>
      </c>
      <c r="X9" s="6">
        <f>Y9+Z9+AA9</f>
        <v>6688880.88</v>
      </c>
      <c r="Y9" s="7">
        <f aca="true" t="shared" si="2" ref="Y9:AB10">J9-T9</f>
        <v>6068487.2</v>
      </c>
      <c r="Z9" s="7">
        <f t="shared" si="2"/>
        <v>319394.05</v>
      </c>
      <c r="AA9" s="7">
        <f t="shared" si="2"/>
        <v>300999.63</v>
      </c>
      <c r="AB9" s="7">
        <f t="shared" si="2"/>
        <v>0</v>
      </c>
      <c r="AC9" s="8"/>
      <c r="AD9" s="7">
        <f aca="true" t="shared" si="3" ref="AD9:AD29">S9/I9*100</f>
        <v>17.383551419115744</v>
      </c>
      <c r="AE9" s="44">
        <f>S9/I9*100</f>
        <v>17.383551419115744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42150477.57</v>
      </c>
      <c r="J10" s="33">
        <v>38241020.75</v>
      </c>
      <c r="K10" s="33">
        <v>2012685.33</v>
      </c>
      <c r="L10" s="33">
        <v>1896771.49</v>
      </c>
      <c r="M10" s="33"/>
      <c r="N10" s="33">
        <f>O10+P10+Q10</f>
        <v>6688880.89</v>
      </c>
      <c r="O10" s="33">
        <v>6068487.18</v>
      </c>
      <c r="P10" s="33">
        <v>319394.07</v>
      </c>
      <c r="Q10" s="33">
        <v>300999.64</v>
      </c>
      <c r="R10" s="33"/>
      <c r="S10" s="33">
        <f>T10+U10+V10</f>
        <v>6688880.89</v>
      </c>
      <c r="T10" s="33">
        <v>6068487.18</v>
      </c>
      <c r="U10" s="33">
        <v>319394.07</v>
      </c>
      <c r="V10" s="33">
        <v>300999.64</v>
      </c>
      <c r="W10" s="5"/>
      <c r="X10" s="6">
        <f>Y10+Z10+AA10</f>
        <v>35461596.68</v>
      </c>
      <c r="Y10" s="7">
        <f t="shared" si="2"/>
        <v>32172533.57</v>
      </c>
      <c r="Z10" s="7">
        <f t="shared" si="2"/>
        <v>1693291.26</v>
      </c>
      <c r="AA10" s="7">
        <f t="shared" si="2"/>
        <v>1595771.85</v>
      </c>
      <c r="AB10" s="7">
        <f t="shared" si="2"/>
        <v>0</v>
      </c>
      <c r="AC10" s="8"/>
      <c r="AD10" s="7">
        <f t="shared" si="3"/>
        <v>15.869051255449392</v>
      </c>
      <c r="AE10" s="44">
        <f>S10/I10*100</f>
        <v>15.869051255449392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</v>
      </c>
      <c r="M11" s="36">
        <f t="shared" si="4"/>
        <v>0</v>
      </c>
      <c r="N11" s="36">
        <f>N10+N9</f>
        <v>8096306.51</v>
      </c>
      <c r="O11" s="36">
        <f t="shared" si="4"/>
        <v>7345374.06</v>
      </c>
      <c r="P11" s="36">
        <f t="shared" si="4"/>
        <v>386598.63</v>
      </c>
      <c r="Q11" s="36">
        <f t="shared" si="4"/>
        <v>364333.82</v>
      </c>
      <c r="R11" s="36">
        <f t="shared" si="4"/>
        <v>0</v>
      </c>
      <c r="S11" s="36">
        <f t="shared" si="4"/>
        <v>8096306.489999999</v>
      </c>
      <c r="T11" s="36">
        <f t="shared" si="4"/>
        <v>7345374.06</v>
      </c>
      <c r="U11" s="36">
        <f t="shared" si="4"/>
        <v>386598.63</v>
      </c>
      <c r="V11" s="36">
        <f t="shared" si="4"/>
        <v>364333.80000000005</v>
      </c>
      <c r="W11" s="10">
        <f t="shared" si="4"/>
        <v>0</v>
      </c>
      <c r="X11" s="11">
        <f t="shared" si="4"/>
        <v>42150477.56</v>
      </c>
      <c r="Y11" s="12">
        <f t="shared" si="4"/>
        <v>38241020.77</v>
      </c>
      <c r="Z11" s="12">
        <f t="shared" si="4"/>
        <v>2012685.31</v>
      </c>
      <c r="AA11" s="7">
        <f>L11-V11</f>
        <v>1896771.4799999997</v>
      </c>
      <c r="AB11" s="12">
        <f t="shared" si="4"/>
        <v>0</v>
      </c>
      <c r="AC11" s="8"/>
      <c r="AD11" s="12">
        <f t="shared" si="3"/>
        <v>16.113083937757008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21871878.33</v>
      </c>
      <c r="J14" s="2">
        <v>16605066.45</v>
      </c>
      <c r="K14" s="2">
        <v>5069898.68</v>
      </c>
      <c r="L14" s="2">
        <v>196913.2</v>
      </c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21871878.33</v>
      </c>
      <c r="Y14" s="7">
        <f>J14-T14</f>
        <v>16605066.45</v>
      </c>
      <c r="Z14" s="7">
        <f>K14-U14</f>
        <v>5069898.68</v>
      </c>
      <c r="AA14" s="7">
        <f>L14-V14</f>
        <v>196913.2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134800800</v>
      </c>
      <c r="J15" s="13">
        <f aca="true" t="shared" si="6" ref="J15:V15">J16</f>
        <v>126780100</v>
      </c>
      <c r="K15" s="13">
        <f t="shared" si="6"/>
        <v>6672600</v>
      </c>
      <c r="L15" s="13">
        <f t="shared" si="6"/>
        <v>1348100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35.840765930172516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134800800</v>
      </c>
      <c r="J16" s="33">
        <v>126780100</v>
      </c>
      <c r="K16" s="33">
        <v>6672600</v>
      </c>
      <c r="L16" s="33">
        <v>1348100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35.840765930172516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20227073.029999997</v>
      </c>
      <c r="O17" s="13">
        <f>O19+O20+O21</f>
        <v>0</v>
      </c>
      <c r="P17" s="13">
        <f>P19+P20</f>
        <v>20068643.15</v>
      </c>
      <c r="Q17" s="13">
        <f>Q19+Q20</f>
        <v>158429.88</v>
      </c>
      <c r="R17" s="13">
        <f>R19+R20+R21</f>
        <v>0</v>
      </c>
      <c r="S17" s="13">
        <f>S19+S20</f>
        <v>15460473.360000001</v>
      </c>
      <c r="T17" s="13">
        <f>T19+T20+T21</f>
        <v>0</v>
      </c>
      <c r="U17" s="13">
        <f>U19+U20</f>
        <v>15302043.48</v>
      </c>
      <c r="V17" s="13">
        <f>V19+V20</f>
        <v>158429.88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32.489586859848124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19972339.029999997</v>
      </c>
      <c r="O19" s="2"/>
      <c r="P19" s="2">
        <v>19820243.15</v>
      </c>
      <c r="Q19" s="2">
        <v>152095.88</v>
      </c>
      <c r="R19" s="2"/>
      <c r="S19" s="2">
        <f>T19+U19+V19</f>
        <v>15205739.360000001</v>
      </c>
      <c r="T19" s="2"/>
      <c r="U19" s="2">
        <v>15053643.48</v>
      </c>
      <c r="V19" s="2">
        <v>152095.88</v>
      </c>
      <c r="W19" s="5">
        <v>0</v>
      </c>
      <c r="X19" s="6">
        <f>Y19+Z19+AA19</f>
        <v>5329060.64</v>
      </c>
      <c r="Y19" s="7">
        <f>J19-T19</f>
        <v>0</v>
      </c>
      <c r="Z19" s="7">
        <f>K19-U19</f>
        <v>5275756.52</v>
      </c>
      <c r="AA19" s="7">
        <f>L19-V19</f>
        <v>53304.119999999995</v>
      </c>
      <c r="AB19" s="7"/>
      <c r="AC19" s="37" t="s">
        <v>29</v>
      </c>
      <c r="AD19" s="7">
        <f t="shared" si="3"/>
        <v>74.04863626624073</v>
      </c>
      <c r="AE19" s="46"/>
    </row>
    <row r="20" spans="1:31" s="9" customFormat="1" ht="15" customHeight="1">
      <c r="A20" s="65"/>
      <c r="B20" s="89" t="s">
        <v>71</v>
      </c>
      <c r="C20" s="89" t="s">
        <v>62</v>
      </c>
      <c r="D20" s="89" t="s">
        <v>84</v>
      </c>
      <c r="E20" s="89" t="s">
        <v>54</v>
      </c>
      <c r="F20" s="89" t="s">
        <v>63</v>
      </c>
      <c r="G20" s="89" t="s">
        <v>106</v>
      </c>
      <c r="H20" s="89" t="s">
        <v>22</v>
      </c>
      <c r="I20" s="91">
        <v>254734</v>
      </c>
      <c r="J20" s="91"/>
      <c r="K20" s="91">
        <v>248400</v>
      </c>
      <c r="L20" s="91">
        <v>6334</v>
      </c>
      <c r="M20" s="91"/>
      <c r="N20" s="91">
        <f>O21+P20+Q20</f>
        <v>254734</v>
      </c>
      <c r="O20" s="91"/>
      <c r="P20" s="91">
        <v>248400</v>
      </c>
      <c r="Q20" s="91">
        <v>6334</v>
      </c>
      <c r="R20" s="91"/>
      <c r="S20" s="91">
        <f>T21+U20+V20</f>
        <v>254734</v>
      </c>
      <c r="T20" s="91"/>
      <c r="U20" s="91">
        <v>248400</v>
      </c>
      <c r="V20" s="91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66"/>
      <c r="B21" s="90"/>
      <c r="C21" s="90"/>
      <c r="D21" s="90"/>
      <c r="E21" s="90"/>
      <c r="F21" s="90"/>
      <c r="G21" s="90"/>
      <c r="H21" s="90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3" ref="I29:V29">I8+I17+I22+I26</f>
        <v>254505396.38</v>
      </c>
      <c r="J29" s="49">
        <f t="shared" si="13"/>
        <v>214402681.28</v>
      </c>
      <c r="K29" s="49">
        <f t="shared" si="13"/>
        <v>36058062.62</v>
      </c>
      <c r="L29" s="49">
        <f t="shared" si="13"/>
        <v>4044652.48</v>
      </c>
      <c r="M29" s="49">
        <f t="shared" si="13"/>
        <v>0</v>
      </c>
      <c r="N29" s="49">
        <f t="shared" si="13"/>
        <v>76637018.74</v>
      </c>
      <c r="O29" s="49">
        <f t="shared" si="13"/>
        <v>52788982.7</v>
      </c>
      <c r="P29" s="49">
        <f t="shared" si="13"/>
        <v>22846963.68</v>
      </c>
      <c r="Q29" s="49">
        <f t="shared" si="13"/>
        <v>1001072.36</v>
      </c>
      <c r="R29" s="49">
        <f t="shared" si="13"/>
        <v>0</v>
      </c>
      <c r="S29" s="49">
        <f t="shared" si="13"/>
        <v>71870419.05</v>
      </c>
      <c r="T29" s="49">
        <f t="shared" si="13"/>
        <v>52788982.7</v>
      </c>
      <c r="U29" s="49">
        <f t="shared" si="13"/>
        <v>18080364.01</v>
      </c>
      <c r="V29" s="49">
        <f t="shared" si="13"/>
        <v>1001072.34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28.239251533468803</v>
      </c>
      <c r="AE29" s="54">
        <f>S29/I29*100</f>
        <v>28.239251533468803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2022-11-01T10:58:07Z</dcterms:modified>
  <cp:category/>
  <cp:version/>
  <cp:contentType/>
  <cp:contentStatus/>
</cp:coreProperties>
</file>